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19\19_BAM_213 - 32B Cassini restauration couvert façade aile sur rue\1 - Passation\0 - Parapheur\05 - DCE\B. PIECES ECRITES\"/>
    </mc:Choice>
  </mc:AlternateContent>
  <xr:revisionPtr revIDLastSave="0" documentId="13_ncr:1_{07EF9D8A-185E-43C7-BB26-1C8BEAD27EB8}" xr6:coauthVersionLast="47" xr6:coauthVersionMax="47" xr10:uidLastSave="{00000000-0000-0000-0000-000000000000}"/>
  <bookViews>
    <workbookView xWindow="25080" yWindow="-120" windowWidth="25440" windowHeight="15270" activeTab="1" xr2:uid="{00000000-000D-0000-FFFF-FFFF00000000}"/>
  </bookViews>
  <sheets>
    <sheet name="RECAP" sheetId="2" r:id="rId1"/>
    <sheet name="DPGF LOT 7" sheetId="1" r:id="rId2"/>
  </sheets>
  <definedNames>
    <definedName name="_xlnm.Print_Area" localSheetId="1">'DPGF LOT 7'!$A$1:$R$122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9" i="1" l="1"/>
  <c r="O18" i="1"/>
  <c r="P18" i="1"/>
  <c r="M18" i="1"/>
  <c r="K18" i="1"/>
  <c r="I18" i="1"/>
  <c r="G18" i="1"/>
  <c r="P70" i="1"/>
  <c r="P71" i="1"/>
  <c r="P72" i="1"/>
  <c r="P73" i="1"/>
  <c r="P74" i="1"/>
  <c r="P75" i="1"/>
  <c r="Q75" i="1" s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I75" i="1"/>
  <c r="K75" i="1"/>
  <c r="O75" i="1"/>
  <c r="P24" i="1"/>
  <c r="M23" i="1"/>
  <c r="M24" i="1"/>
  <c r="M25" i="1"/>
  <c r="M26" i="1"/>
  <c r="M27" i="1"/>
  <c r="M28" i="1"/>
  <c r="M29" i="1"/>
  <c r="M30" i="1"/>
  <c r="M31" i="1"/>
  <c r="M32" i="1"/>
  <c r="O23" i="1"/>
  <c r="O24" i="1"/>
  <c r="O25" i="1"/>
  <c r="O26" i="1"/>
  <c r="O27" i="1"/>
  <c r="O28" i="1"/>
  <c r="O29" i="1"/>
  <c r="O30" i="1"/>
  <c r="O31" i="1"/>
  <c r="O32" i="1"/>
  <c r="O34" i="1"/>
  <c r="O35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I23" i="1"/>
  <c r="I24" i="1"/>
  <c r="I25" i="1"/>
  <c r="I26" i="1"/>
  <c r="I27" i="1"/>
  <c r="I28" i="1"/>
  <c r="Q18" i="1" l="1"/>
  <c r="G75" i="1"/>
  <c r="M75" i="1"/>
  <c r="G58" i="1"/>
  <c r="P58" i="1"/>
  <c r="Q58" i="1" s="1"/>
  <c r="I58" i="1"/>
  <c r="K58" i="1"/>
  <c r="M58" i="1"/>
  <c r="O58" i="1"/>
  <c r="G57" i="1"/>
  <c r="P57" i="1"/>
  <c r="Q57" i="1" s="1"/>
  <c r="I57" i="1"/>
  <c r="K57" i="1"/>
  <c r="M57" i="1"/>
  <c r="O57" i="1"/>
  <c r="Q24" i="1"/>
  <c r="G24" i="1"/>
  <c r="C112" i="1"/>
  <c r="C110" i="1"/>
  <c r="C106" i="1"/>
  <c r="C108" i="1"/>
  <c r="Q87" i="1"/>
  <c r="Q88" i="1"/>
  <c r="Q89" i="1"/>
  <c r="Q90" i="1"/>
  <c r="Q91" i="1"/>
  <c r="Q92" i="1"/>
  <c r="Q95" i="1"/>
  <c r="Q96" i="1"/>
  <c r="Q97" i="1"/>
  <c r="Q98" i="1"/>
  <c r="Q99" i="1"/>
  <c r="Q100" i="1"/>
  <c r="Q101" i="1"/>
  <c r="K70" i="1"/>
  <c r="K71" i="1"/>
  <c r="K72" i="1"/>
  <c r="K73" i="1"/>
  <c r="K74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100" i="1"/>
  <c r="K101" i="1"/>
  <c r="K69" i="1"/>
  <c r="G101" i="1"/>
  <c r="I101" i="1"/>
  <c r="M101" i="1"/>
  <c r="O101" i="1"/>
  <c r="G98" i="1"/>
  <c r="G97" i="1"/>
  <c r="G96" i="1"/>
  <c r="I98" i="1"/>
  <c r="M98" i="1"/>
  <c r="O98" i="1"/>
  <c r="I97" i="1"/>
  <c r="M97" i="1"/>
  <c r="O97" i="1"/>
  <c r="I96" i="1"/>
  <c r="M96" i="1"/>
  <c r="O96" i="1"/>
  <c r="I88" i="1"/>
  <c r="I89" i="1"/>
  <c r="I90" i="1"/>
  <c r="I91" i="1"/>
  <c r="I92" i="1"/>
  <c r="G88" i="1"/>
  <c r="G89" i="1"/>
  <c r="G90" i="1"/>
  <c r="G91" i="1"/>
  <c r="G92" i="1"/>
  <c r="O88" i="1"/>
  <c r="O89" i="1"/>
  <c r="O90" i="1"/>
  <c r="O91" i="1"/>
  <c r="O92" i="1"/>
  <c r="M87" i="1"/>
  <c r="M88" i="1"/>
  <c r="M89" i="1"/>
  <c r="M90" i="1"/>
  <c r="M91" i="1"/>
  <c r="M92" i="1"/>
  <c r="G87" i="1"/>
  <c r="I87" i="1"/>
  <c r="O87" i="1"/>
  <c r="G85" i="1"/>
  <c r="Q85" i="1"/>
  <c r="I85" i="1"/>
  <c r="M85" i="1"/>
  <c r="O85" i="1"/>
  <c r="M78" i="1"/>
  <c r="Q78" i="1"/>
  <c r="G78" i="1"/>
  <c r="I78" i="1"/>
  <c r="O78" i="1"/>
  <c r="G71" i="1"/>
  <c r="G72" i="1"/>
  <c r="I71" i="1"/>
  <c r="I72" i="1"/>
  <c r="M71" i="1"/>
  <c r="M72" i="1"/>
  <c r="O70" i="1"/>
  <c r="O71" i="1"/>
  <c r="O72" i="1"/>
  <c r="Q71" i="1"/>
  <c r="Q72" i="1"/>
  <c r="K103" i="1" l="1"/>
  <c r="K112" i="1" s="1"/>
  <c r="G55" i="1"/>
  <c r="P55" i="1"/>
  <c r="Q55" i="1" s="1"/>
  <c r="I55" i="1"/>
  <c r="K55" i="1"/>
  <c r="M55" i="1"/>
  <c r="O55" i="1"/>
  <c r="G54" i="1"/>
  <c r="P54" i="1"/>
  <c r="Q54" i="1" s="1"/>
  <c r="I54" i="1"/>
  <c r="K54" i="1"/>
  <c r="M54" i="1"/>
  <c r="O54" i="1"/>
  <c r="G52" i="1"/>
  <c r="P52" i="1"/>
  <c r="Q52" i="1" s="1"/>
  <c r="I52" i="1"/>
  <c r="K52" i="1"/>
  <c r="M52" i="1"/>
  <c r="O52" i="1"/>
  <c r="K50" i="1"/>
  <c r="I50" i="1"/>
  <c r="P50" i="1"/>
  <c r="Q50" i="1" s="1"/>
  <c r="G50" i="1"/>
  <c r="M50" i="1"/>
  <c r="O50" i="1"/>
  <c r="P49" i="1"/>
  <c r="O36" i="1"/>
  <c r="O37" i="1"/>
  <c r="O38" i="1"/>
  <c r="O39" i="1"/>
  <c r="O40" i="1"/>
  <c r="O41" i="1"/>
  <c r="M33" i="1"/>
  <c r="M34" i="1"/>
  <c r="M35" i="1"/>
  <c r="M36" i="1"/>
  <c r="M37" i="1"/>
  <c r="M38" i="1"/>
  <c r="M39" i="1"/>
  <c r="M40" i="1"/>
  <c r="M41" i="1"/>
  <c r="K23" i="1"/>
  <c r="K40" i="1"/>
  <c r="K41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G23" i="1"/>
  <c r="G25" i="1"/>
  <c r="G26" i="1"/>
  <c r="G27" i="1"/>
  <c r="G28" i="1"/>
  <c r="G30" i="1"/>
  <c r="G31" i="1"/>
  <c r="G32" i="1"/>
  <c r="G34" i="1"/>
  <c r="G35" i="1"/>
  <c r="G36" i="1"/>
  <c r="G37" i="1"/>
  <c r="G38" i="1"/>
  <c r="G39" i="1"/>
  <c r="G40" i="1"/>
  <c r="G41" i="1"/>
  <c r="G22" i="1"/>
  <c r="P23" i="1"/>
  <c r="Q23" i="1" s="1"/>
  <c r="P25" i="1"/>
  <c r="Q25" i="1" s="1"/>
  <c r="P26" i="1"/>
  <c r="Q26" i="1" s="1"/>
  <c r="P27" i="1"/>
  <c r="Q27" i="1" s="1"/>
  <c r="P28" i="1"/>
  <c r="Q28" i="1" s="1"/>
  <c r="P30" i="1"/>
  <c r="Q30" i="1" s="1"/>
  <c r="P31" i="1"/>
  <c r="Q31" i="1" s="1"/>
  <c r="P32" i="1"/>
  <c r="Q32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22" i="1"/>
  <c r="Q22" i="1" s="1"/>
  <c r="P11" i="1"/>
  <c r="P12" i="1"/>
  <c r="P13" i="1"/>
  <c r="P14" i="1"/>
  <c r="P15" i="1"/>
  <c r="P16" i="1"/>
  <c r="P17" i="1"/>
  <c r="P10" i="1"/>
  <c r="K10" i="1"/>
  <c r="M10" i="1"/>
  <c r="O10" i="1"/>
  <c r="K11" i="1"/>
  <c r="M11" i="1"/>
  <c r="O11" i="1"/>
  <c r="K12" i="1"/>
  <c r="M12" i="1"/>
  <c r="O12" i="1"/>
  <c r="K13" i="1"/>
  <c r="M13" i="1"/>
  <c r="O13" i="1"/>
  <c r="K14" i="1"/>
  <c r="M14" i="1"/>
  <c r="O14" i="1"/>
  <c r="K15" i="1"/>
  <c r="M15" i="1"/>
  <c r="O15" i="1"/>
  <c r="K16" i="1"/>
  <c r="M16" i="1"/>
  <c r="O16" i="1"/>
  <c r="K17" i="1"/>
  <c r="M17" i="1"/>
  <c r="O17" i="1"/>
  <c r="I11" i="1"/>
  <c r="I12" i="1"/>
  <c r="I13" i="1"/>
  <c r="I14" i="1"/>
  <c r="I15" i="1"/>
  <c r="I16" i="1"/>
  <c r="I17" i="1"/>
  <c r="I10" i="1"/>
  <c r="G11" i="1"/>
  <c r="G12" i="1"/>
  <c r="G13" i="1"/>
  <c r="G14" i="1"/>
  <c r="G15" i="1"/>
  <c r="G16" i="1"/>
  <c r="G17" i="1"/>
  <c r="G10" i="1"/>
  <c r="I19" i="1" l="1"/>
  <c r="I106" i="1" s="1"/>
  <c r="O19" i="1"/>
  <c r="O106" i="1" s="1"/>
  <c r="M19" i="1"/>
  <c r="M106" i="1" s="1"/>
  <c r="K19" i="1"/>
  <c r="K106" i="1" s="1"/>
  <c r="G19" i="1"/>
  <c r="G106" i="1" s="1"/>
  <c r="Q13" i="1"/>
  <c r="Q14" i="1"/>
  <c r="Q17" i="1"/>
  <c r="Q16" i="1"/>
  <c r="Q15" i="1"/>
  <c r="Q12" i="1"/>
  <c r="Q10" i="1"/>
  <c r="Q11" i="1"/>
  <c r="Q19" i="1" l="1"/>
  <c r="Q106" i="1" s="1"/>
  <c r="C11" i="2" s="1"/>
  <c r="Q82" i="1" l="1"/>
  <c r="O82" i="1"/>
  <c r="G82" i="1"/>
  <c r="I82" i="1"/>
  <c r="M82" i="1"/>
  <c r="Q86" i="1"/>
  <c r="G86" i="1"/>
  <c r="I86" i="1"/>
  <c r="M86" i="1"/>
  <c r="O86" i="1"/>
  <c r="M77" i="1"/>
  <c r="O63" i="1"/>
  <c r="O48" i="1"/>
  <c r="O81" i="1"/>
  <c r="P47" i="1"/>
  <c r="P61" i="1"/>
  <c r="Q61" i="1" s="1"/>
  <c r="G61" i="1"/>
  <c r="P63" i="1"/>
  <c r="Q63" i="1" s="1"/>
  <c r="G63" i="1"/>
  <c r="I63" i="1"/>
  <c r="K63" i="1"/>
  <c r="M63" i="1"/>
  <c r="I61" i="1"/>
  <c r="K61" i="1"/>
  <c r="M61" i="1"/>
  <c r="O61" i="1"/>
  <c r="K47" i="1"/>
  <c r="O33" i="1"/>
  <c r="G80" i="1"/>
  <c r="Q80" i="1"/>
  <c r="I80" i="1"/>
  <c r="M80" i="1"/>
  <c r="O80" i="1"/>
  <c r="P33" i="1" l="1"/>
  <c r="Q33" i="1" s="1"/>
  <c r="G33" i="1"/>
  <c r="G47" i="1"/>
  <c r="Q47" i="1"/>
  <c r="O47" i="1"/>
  <c r="M47" i="1"/>
  <c r="I47" i="1"/>
  <c r="I56" i="1" l="1"/>
  <c r="K48" i="1"/>
  <c r="G60" i="1"/>
  <c r="P60" i="1"/>
  <c r="Q60" i="1" s="1"/>
  <c r="I60" i="1"/>
  <c r="K60" i="1"/>
  <c r="M60" i="1"/>
  <c r="O60" i="1"/>
  <c r="G59" i="1"/>
  <c r="I59" i="1"/>
  <c r="K59" i="1"/>
  <c r="M59" i="1"/>
  <c r="O59" i="1"/>
  <c r="P59" i="1"/>
  <c r="Q59" i="1" s="1"/>
  <c r="G77" i="1"/>
  <c r="I77" i="1"/>
  <c r="O77" i="1"/>
  <c r="G81" i="1"/>
  <c r="I81" i="1"/>
  <c r="M81" i="1"/>
  <c r="Q81" i="1"/>
  <c r="Q77" i="1"/>
  <c r="Q70" i="1"/>
  <c r="M70" i="1"/>
  <c r="I70" i="1"/>
  <c r="G70" i="1"/>
  <c r="G62" i="1"/>
  <c r="P62" i="1"/>
  <c r="Q62" i="1" s="1"/>
  <c r="I62" i="1"/>
  <c r="K62" i="1"/>
  <c r="M62" i="1"/>
  <c r="O62" i="1"/>
  <c r="G64" i="1"/>
  <c r="P64" i="1"/>
  <c r="Q64" i="1" s="1"/>
  <c r="I64" i="1"/>
  <c r="K64" i="1"/>
  <c r="M64" i="1"/>
  <c r="O64" i="1"/>
  <c r="G49" i="1"/>
  <c r="O73" i="1"/>
  <c r="I69" i="1"/>
  <c r="M69" i="1"/>
  <c r="O69" i="1"/>
  <c r="I73" i="1"/>
  <c r="M73" i="1"/>
  <c r="I74" i="1"/>
  <c r="M74" i="1"/>
  <c r="O74" i="1"/>
  <c r="I76" i="1"/>
  <c r="M76" i="1"/>
  <c r="O76" i="1"/>
  <c r="I79" i="1"/>
  <c r="M79" i="1"/>
  <c r="O79" i="1"/>
  <c r="I83" i="1"/>
  <c r="M83" i="1"/>
  <c r="O83" i="1"/>
  <c r="I84" i="1"/>
  <c r="M84" i="1"/>
  <c r="O84" i="1"/>
  <c r="I93" i="1"/>
  <c r="M93" i="1"/>
  <c r="O93" i="1"/>
  <c r="I94" i="1"/>
  <c r="M94" i="1"/>
  <c r="O94" i="1"/>
  <c r="I95" i="1"/>
  <c r="M95" i="1"/>
  <c r="O95" i="1"/>
  <c r="I99" i="1"/>
  <c r="M99" i="1"/>
  <c r="O99" i="1"/>
  <c r="I100" i="1"/>
  <c r="M100" i="1"/>
  <c r="O100" i="1"/>
  <c r="G73" i="1"/>
  <c r="G74" i="1"/>
  <c r="G76" i="1"/>
  <c r="G79" i="1"/>
  <c r="G83" i="1"/>
  <c r="G84" i="1"/>
  <c r="G93" i="1"/>
  <c r="G94" i="1"/>
  <c r="G95" i="1"/>
  <c r="G99" i="1"/>
  <c r="G100" i="1"/>
  <c r="G69" i="1"/>
  <c r="I46" i="1"/>
  <c r="K46" i="1"/>
  <c r="M46" i="1"/>
  <c r="O46" i="1"/>
  <c r="I48" i="1"/>
  <c r="I49" i="1"/>
  <c r="K49" i="1"/>
  <c r="M49" i="1"/>
  <c r="O49" i="1"/>
  <c r="I51" i="1"/>
  <c r="K51" i="1"/>
  <c r="M51" i="1"/>
  <c r="O51" i="1"/>
  <c r="I53" i="1"/>
  <c r="K53" i="1"/>
  <c r="M53" i="1"/>
  <c r="O53" i="1"/>
  <c r="G48" i="1"/>
  <c r="G51" i="1"/>
  <c r="G53" i="1"/>
  <c r="G46" i="1"/>
  <c r="P46" i="1"/>
  <c r="Q46" i="1" s="1"/>
  <c r="P48" i="1"/>
  <c r="Q48" i="1" s="1"/>
  <c r="P51" i="1"/>
  <c r="Q51" i="1" s="1"/>
  <c r="P53" i="1"/>
  <c r="Q53" i="1" s="1"/>
  <c r="P56" i="1"/>
  <c r="P69" i="1"/>
  <c r="Q69" i="1" s="1"/>
  <c r="Q73" i="1"/>
  <c r="Q74" i="1"/>
  <c r="Q76" i="1"/>
  <c r="Q79" i="1"/>
  <c r="Q83" i="1"/>
  <c r="Q84" i="1"/>
  <c r="Q93" i="1"/>
  <c r="Q94" i="1"/>
  <c r="K22" i="1"/>
  <c r="K43" i="1" s="1"/>
  <c r="K108" i="1" s="1"/>
  <c r="M22" i="1"/>
  <c r="M43" i="1" s="1"/>
  <c r="M108" i="1" s="1"/>
  <c r="O22" i="1"/>
  <c r="O43" i="1" s="1"/>
  <c r="O108" i="1" s="1"/>
  <c r="I22" i="1"/>
  <c r="O103" i="1" l="1"/>
  <c r="O112" i="1" s="1"/>
  <c r="G103" i="1"/>
  <c r="G112" i="1" s="1"/>
  <c r="M103" i="1"/>
  <c r="M112" i="1" s="1"/>
  <c r="I103" i="1"/>
  <c r="I112" i="1" s="1"/>
  <c r="Q103" i="1"/>
  <c r="Q112" i="1" s="1"/>
  <c r="C17" i="2" s="1"/>
  <c r="P29" i="1"/>
  <c r="Q29" i="1" s="1"/>
  <c r="Q43" i="1" s="1"/>
  <c r="Q108" i="1" s="1"/>
  <c r="C13" i="2" s="1"/>
  <c r="G29" i="1"/>
  <c r="G43" i="1" s="1"/>
  <c r="G108" i="1" s="1"/>
  <c r="I43" i="1"/>
  <c r="I108" i="1" s="1"/>
  <c r="O56" i="1"/>
  <c r="O66" i="1" s="1"/>
  <c r="Q56" i="1"/>
  <c r="G56" i="1"/>
  <c r="G66" i="1" s="1"/>
  <c r="M56" i="1"/>
  <c r="K56" i="1"/>
  <c r="K66" i="1" s="1"/>
  <c r="M48" i="1"/>
  <c r="I66" i="1"/>
  <c r="Q49" i="1"/>
  <c r="I110" i="1" l="1"/>
  <c r="I114" i="1"/>
  <c r="I116" i="1" s="1"/>
  <c r="I118" i="1" s="1"/>
  <c r="K114" i="1"/>
  <c r="K116" i="1" s="1"/>
  <c r="K118" i="1" s="1"/>
  <c r="K110" i="1"/>
  <c r="G114" i="1"/>
  <c r="G110" i="1"/>
  <c r="O114" i="1"/>
  <c r="O110" i="1"/>
  <c r="S103" i="1"/>
  <c r="S43" i="1"/>
  <c r="Q66" i="1"/>
  <c r="M66" i="1"/>
  <c r="O116" i="1" l="1"/>
  <c r="O118" i="1" s="1"/>
  <c r="G116" i="1"/>
  <c r="G118" i="1" s="1"/>
  <c r="M110" i="1"/>
  <c r="M114" i="1"/>
  <c r="Q114" i="1"/>
  <c r="Q110" i="1"/>
  <c r="C15" i="2" s="1"/>
  <c r="C20" i="2" s="1"/>
  <c r="C21" i="2" s="1"/>
  <c r="C22" i="2" s="1"/>
  <c r="M116" i="1" l="1"/>
  <c r="M118" i="1" s="1"/>
  <c r="Q116" i="1"/>
  <c r="Q118" i="1" s="1"/>
</calcChain>
</file>

<file path=xl/sharedStrings.xml><?xml version="1.0" encoding="utf-8"?>
<sst xmlns="http://schemas.openxmlformats.org/spreadsheetml/2006/main" count="341" uniqueCount="222">
  <si>
    <t xml:space="preserve">HOTEL CASSINI
Estimation espaces extérieurs </t>
  </si>
  <si>
    <t>Surface m²</t>
  </si>
  <si>
    <t>Définition et localisation des travaux</t>
  </si>
  <si>
    <t>P.U.</t>
  </si>
  <si>
    <t>U</t>
  </si>
  <si>
    <t>Qts.</t>
  </si>
  <si>
    <t>Total HT</t>
  </si>
  <si>
    <t>TRAVAUX D'AMÉNAGEMENT PAR SECTEURS</t>
  </si>
  <si>
    <t>1.1</t>
  </si>
  <si>
    <t>Démolition d'ouvrages GC ou de maçonnerie</t>
  </si>
  <si>
    <t>Ft</t>
  </si>
  <si>
    <t>1.2</t>
  </si>
  <si>
    <t>m²</t>
  </si>
  <si>
    <t>1.3</t>
  </si>
  <si>
    <t>Dépose soigné de pavés</t>
  </si>
  <si>
    <t>1.4</t>
  </si>
  <si>
    <t>Démolition de structure en béton</t>
  </si>
  <si>
    <t>1.5</t>
  </si>
  <si>
    <t>Démolition de structure en gravillons et sable</t>
  </si>
  <si>
    <t>1.6</t>
  </si>
  <si>
    <t>Démolition de structure carreaux de ciment teintés</t>
  </si>
  <si>
    <t>1.7</t>
  </si>
  <si>
    <t>1.8</t>
  </si>
  <si>
    <t>Démolition cunette en ciment ou pavés</t>
  </si>
  <si>
    <t>ml</t>
  </si>
  <si>
    <t>1.9</t>
  </si>
  <si>
    <t>Démolition caniveau à grille</t>
  </si>
  <si>
    <t>1.10</t>
  </si>
  <si>
    <t>Démolition d'une canalisation de diamètre inférieur à 200 mm</t>
  </si>
  <si>
    <t xml:space="preserve"> ml</t>
  </si>
  <si>
    <t>Total Démolitions</t>
  </si>
  <si>
    <t>2.1</t>
  </si>
  <si>
    <t>m2</t>
  </si>
  <si>
    <t>2.2</t>
  </si>
  <si>
    <t>2.3</t>
  </si>
  <si>
    <t>2.4</t>
  </si>
  <si>
    <t>2.5</t>
  </si>
  <si>
    <t>2.6</t>
  </si>
  <si>
    <t>Plantation d'un arbre en pleine terre y compris terrassement, terre végétale, dalle de répartition, grille et tuteur</t>
  </si>
  <si>
    <t>u</t>
  </si>
  <si>
    <t>Total Travaux de Voirie</t>
  </si>
  <si>
    <t>3.1</t>
  </si>
  <si>
    <t>Fourniture et pose d'une grille fonte</t>
  </si>
  <si>
    <t>3.2</t>
  </si>
  <si>
    <t>Création d'un regard EP avec tampon à remplissage  ouverture assistée</t>
  </si>
  <si>
    <t>3.3</t>
  </si>
  <si>
    <t>3.4</t>
  </si>
  <si>
    <t>Raccordement EP dans branchement particulier existant</t>
  </si>
  <si>
    <t>FT</t>
  </si>
  <si>
    <t>3.5</t>
  </si>
  <si>
    <t>3.6</t>
  </si>
  <si>
    <t>3.7</t>
  </si>
  <si>
    <t>3.8</t>
  </si>
  <si>
    <t>Mise à la côte d'émergences</t>
  </si>
  <si>
    <t>3.9</t>
  </si>
  <si>
    <t>3.10</t>
  </si>
  <si>
    <t>Fourniture et pose d'une cablette de terre en cuivre nu</t>
  </si>
  <si>
    <t>3.11</t>
  </si>
  <si>
    <t>3.12</t>
  </si>
  <si>
    <t>Total Réseaux Divers</t>
  </si>
  <si>
    <t>RATIO AU M2</t>
  </si>
  <si>
    <t>Cour Principale y compris cheminement</t>
  </si>
  <si>
    <t>Cour Anglaise principale</t>
  </si>
  <si>
    <t>Cour anglaise Est</t>
  </si>
  <si>
    <t>Cour anglaise sur jardin</t>
  </si>
  <si>
    <t>Terrasse</t>
  </si>
  <si>
    <t>TOTAL</t>
  </si>
  <si>
    <t xml:space="preserve"> </t>
  </si>
  <si>
    <t>2.7</t>
  </si>
  <si>
    <t>1.11</t>
  </si>
  <si>
    <t>1.12</t>
  </si>
  <si>
    <t>Fourniture et pose d'arceaux vélos</t>
  </si>
  <si>
    <t xml:space="preserve">Couche drainante type Enkadrain </t>
  </si>
  <si>
    <t>Démolition de structure avec revêtement carrelage</t>
  </si>
  <si>
    <t>Reprise de l'étanchéité au droit d'une descente EP</t>
  </si>
  <si>
    <t>Fourniture et pose d'un avaloir pour caniveau à fente, y compris tampon à remplissage</t>
  </si>
  <si>
    <t>Dépose de l'étanchéité existante</t>
  </si>
  <si>
    <t>Ragréage de la dalle existante et forme de pente</t>
  </si>
  <si>
    <t>Fourniture et pose d'étancheité en partie courante</t>
  </si>
  <si>
    <t>Réalisation des relevés d'étanchéité</t>
  </si>
  <si>
    <t>Dévoiement de câble BT traversant la cour</t>
  </si>
  <si>
    <t>Fourniture et pose d'un caniveau de visite droit avec dalle pierre naturelle pour relevé d'étancheité, type Easy control de chez Hauraton ou équivalent</t>
  </si>
  <si>
    <t>Fourniture et pose d'un caniveau de visite courbe avec dalle pierre naturelle pour relevé d'étancheité, type Easy control de chez Hauraton ou équivalent</t>
  </si>
  <si>
    <t>Implantation des ouvrage</t>
  </si>
  <si>
    <t>Piquetage/implantation des réseaux et nivellement</t>
  </si>
  <si>
    <t>Barrièrage/balisage/Déviations/signalisation/Nettoyage</t>
  </si>
  <si>
    <t xml:space="preserve">Etudes d'éxécution, y compris calculs de structure </t>
  </si>
  <si>
    <t xml:space="preserve">DOE et plan de récollement </t>
  </si>
  <si>
    <t>constat d'huissier</t>
  </si>
  <si>
    <t>Réalisation du plan d'assurance qualité (PAQ)</t>
  </si>
  <si>
    <t>Réalisation d'une fouilles pour implantation des réseaux</t>
  </si>
  <si>
    <t>démolition d'une dalle béton de revêtement avec treillis soudé</t>
  </si>
  <si>
    <t>Dépose mobilier urbain et évacuation, par scellement</t>
  </si>
  <si>
    <t>Nettoyage de pavés du site</t>
  </si>
  <si>
    <t>Sciage de pavés du site, y compris transport vers le lieu de sciage et transport à pied d'œuvre après sciage</t>
  </si>
  <si>
    <t>Dépose de tampon regard EP pour remplacement et évacuation</t>
  </si>
  <si>
    <t>Suppression de regard ou grille , y compris évacuation</t>
  </si>
  <si>
    <t>Dépose de grille EP et évacuation</t>
  </si>
  <si>
    <t>Protection des arbres existans</t>
  </si>
  <si>
    <t>Dépose de la cuve à fioul et évacuation y/c curage de la cuve et remblaiement de la fouille</t>
  </si>
  <si>
    <t>Structure  pour zones circulés - 30 cm de GTLH</t>
  </si>
  <si>
    <t>Structure pour zone piétonne - Dalle béton sur 12 cm</t>
  </si>
  <si>
    <t>Fourniture et pose de dalles en pierre de Saint Maximin liais, finition faces vues bouchardées y compris lit de pose en sable stabilisé sur 4 cm et joint sable stabilisé
Formats des dalles suivant calepinage de l'architecte :  40 x30 cm / 50 x 30 cm / 60 x 40 cm / 50 x 40 cm, épaisseur 5 cm</t>
  </si>
  <si>
    <t>Fourniture et pose de pavé scié en grès de Fontainebleau - calepinage à ranges droites et joints décalés y compris lit de pose en sable stabilisé sur 4 cm et joints sable stabilisé
Format des pavés : 14 x 14 cm, épaisseur minimale 10 cm</t>
  </si>
  <si>
    <t>Pose de pavé scié en grès de Fontainebleau - calepinage à ranges droites et joints décalés y compris lit de pose en sable stabilisé sur 4 cm et joints sable stabilisé
Format des pavés : 14 x 14 cm, épaisseur minimale 10 cm</t>
  </si>
  <si>
    <t>Fourniture et pose de pavé brut en grès de Fontainebleau y compris lit de pose en sable stabilisé sur 4 cm et joints sable stabilisé
Format des pavés : 14 x 14 cm, épaisseur 14 cm</t>
  </si>
  <si>
    <t>Pose de pavé brut en grès de Fontainebleau y compris lit de pose en sable stabilisé sur 4 cm et joints sable stabilisé
Format des pavés : 14 x 14 cm, épaisseur 14 cm</t>
  </si>
  <si>
    <t>Fourniture et pose de pavé clivé en grès de Fontainebleau - calepinage à ranges droites et joints décalés y compris lit de pose en sable stabilisé sur 4 cm et joints sable stabilisé
Format des pavés : 14 x 14 cm, épaisseur minimale 10 cm</t>
  </si>
  <si>
    <t>Fourniture et pose de marches en pierre de Saint Maximin liais, finition faces vues bouchardées, y compris lit de pose en sable stabilisé sur 4 cm et joint sable stabilisé, y compris rainurage de nez de marches et rainurage première et dernière marche suivant détails de l'architecte</t>
  </si>
  <si>
    <t>Fourniture et pose de volige métallique en acier galvanisé, hauteur 200 mm, épaisseur 10 mm, y compris fondation béton</t>
  </si>
  <si>
    <t>Fourniture et pose de jardinière y compris arbre et substrat</t>
  </si>
  <si>
    <t>Réalisation d'une tranchée pour réseaux secs</t>
  </si>
  <si>
    <t>Réalisation d'une tranchée pour réseaux EP et EU</t>
  </si>
  <si>
    <t>Réalisation d'une tranchée pour RCU</t>
  </si>
  <si>
    <t>Fourniture et pose d'une boite de branchement avec tampon à remplissage au droit des descentes de gouttières</t>
  </si>
  <si>
    <t>Fourniture et pose d'un caniveau à fente assymétrique et de hauteur de gorge 15 cm</t>
  </si>
  <si>
    <r>
      <t xml:space="preserve">Fourniture et pose d'une canalisation </t>
    </r>
    <r>
      <rPr>
        <sz val="10"/>
        <rFont val="Calibri"/>
        <family val="2"/>
      </rPr>
      <t>Ø</t>
    </r>
    <r>
      <rPr>
        <sz val="10"/>
        <rFont val="Arial"/>
        <family val="2"/>
      </rPr>
      <t>300</t>
    </r>
  </si>
  <si>
    <r>
      <t xml:space="preserve">Fourniture et pose d'une canalisation </t>
    </r>
    <r>
      <rPr>
        <sz val="10"/>
        <rFont val="Calibri"/>
        <family val="2"/>
      </rPr>
      <t>Ø</t>
    </r>
    <r>
      <rPr>
        <sz val="10"/>
        <rFont val="Arial"/>
        <family val="2"/>
      </rPr>
      <t xml:space="preserve">200 </t>
    </r>
  </si>
  <si>
    <t>Fourniture et pose d'une canalisation Ø250</t>
  </si>
  <si>
    <t xml:space="preserve">Tranchée drainante au niveau des murs de soutènement côté jardin y/c drainage par nappe à excroissances (en polyprolpylène avec géotextile drainant, membrane bitumineuse élastomère SBS et enduit d'imprégnation à froid) y/c piquage sur mur de soutènement pour raccordement au réseau </t>
  </si>
  <si>
    <t xml:space="preserve">Tranchée drainante au niveau de la cour principale y/c drainage par nappe excroissances en polypropylène avec géotextile drainant  y/c piquage mur soutènement pour raccordement au réseau </t>
  </si>
  <si>
    <t>Restauration des postes de relevage avec remplacement des équipements hydrauliques et de la serrurerie</t>
  </si>
  <si>
    <t xml:space="preserve">Carrotage du mur de soutènement pour raccordement au réseau des pompes de relavage </t>
  </si>
  <si>
    <t>Raccordement des pompes de relevage au réseau EP</t>
  </si>
  <si>
    <t>Fourniture et pose de tampon regard fonte</t>
  </si>
  <si>
    <t xml:space="preserve">Restauration de la fosse septique </t>
  </si>
  <si>
    <t>ft</t>
  </si>
  <si>
    <t>Câble BT pour alimentation de la borne de recharge</t>
  </si>
  <si>
    <t>Câble BT pour alimentation du tourniquet</t>
  </si>
  <si>
    <t>Câble BT pour alimentation de la barrière</t>
  </si>
  <si>
    <t>RECAPITULATIF</t>
  </si>
  <si>
    <t xml:space="preserve">ml </t>
  </si>
  <si>
    <t>Dépose soigne de dalle en pierre, y compris nettoyage plus repose</t>
  </si>
  <si>
    <t>Fourniture et pose d'un fourreau TPC 90</t>
  </si>
  <si>
    <t>Fourniture et pose de chambre EP60</t>
  </si>
  <si>
    <t>Plantation de vivaces y/c paillage</t>
  </si>
  <si>
    <t>Entretien et reconfortement des plantations (période 2 ans</t>
  </si>
  <si>
    <t xml:space="preserve">Fourniture et pose de bornes de recharge type Evlinck Parking ou équivalent </t>
  </si>
  <si>
    <t>Fourniture et mise en œuvre d'un tampon à remplissage sur mesure, avec assistance à l'ouverture, classe D400 pour les zones circulés</t>
  </si>
  <si>
    <t>Fourniture et mise en œuvre d'un tampon à remplissage sur mesure, avec assistance à l'ouverture, classe C200 pour les zones piétonnes</t>
  </si>
  <si>
    <t>Heures d'accompagnement - travaux en dépenses contrôles</t>
  </si>
  <si>
    <t>H</t>
  </si>
  <si>
    <t>TOTAL TRAVAUX PAR SECTEUR HT</t>
  </si>
  <si>
    <t>TVA 20%</t>
  </si>
  <si>
    <t>TRAVAUX PAR SECTEUR EN €HT</t>
  </si>
  <si>
    <t>TRAVAUX PAR SECTEUR EN €TTC</t>
  </si>
  <si>
    <t>DECOMPOSITION DU PRIX GLOBAL ET FORFAITAIRE</t>
  </si>
  <si>
    <t>HOTEL DE CASSINI
32 rue de Babylone
75007 PARIS</t>
  </si>
  <si>
    <t>N°</t>
  </si>
  <si>
    <t>DESIGNATION DES OUVRAGES</t>
  </si>
  <si>
    <t>PRIX €HT</t>
  </si>
  <si>
    <t xml:space="preserve">MONTANTS TOTAUX EN €HT </t>
  </si>
  <si>
    <t xml:space="preserve">MONTANTS TOTAUX EN €TTC </t>
  </si>
  <si>
    <t>LOT 7</t>
  </si>
  <si>
    <t>VOIRIE ET RESEAUX DIVERS</t>
  </si>
  <si>
    <t>1 - Préparation</t>
  </si>
  <si>
    <t>2 -Travaux préparatoires - Démolitions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</si>
  <si>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</si>
  <si>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</si>
  <si>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</si>
  <si>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</si>
  <si>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</si>
  <si>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</si>
  <si>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</si>
  <si>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</si>
  <si>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</si>
  <si>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</si>
  <si>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</si>
  <si>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</si>
  <si>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</si>
  <si>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3 - Travaux de Voirie</t>
  </si>
  <si>
    <t>3.13</t>
  </si>
  <si>
    <t>3.14</t>
  </si>
  <si>
    <t>3.15</t>
  </si>
  <si>
    <t>3.16</t>
  </si>
  <si>
    <t>3.17</t>
  </si>
  <si>
    <t>3.18</t>
  </si>
  <si>
    <t>3.19</t>
  </si>
  <si>
    <t xml:space="preserve">4 - Divers Réseaux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</si>
  <si>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</si>
  <si>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</si>
  <si>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</si>
  <si>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</si>
  <si>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</si>
  <si>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</si>
  <si>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</si>
  <si>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</si>
  <si>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</si>
  <si>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</si>
  <si>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</si>
  <si>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</si>
  <si>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</si>
  <si>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</si>
  <si>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</si>
  <si>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</si>
  <si>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</si>
  <si>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</si>
  <si>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</si>
  <si>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</si>
  <si>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</si>
  <si>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</si>
  <si>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</si>
  <si>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</si>
  <si>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</si>
  <si>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</si>
  <si>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</si>
  <si>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</si>
  <si>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</si>
  <si>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</si>
  <si>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</si>
  <si>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</si>
  <si>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</si>
  <si>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1-</t>
  </si>
  <si>
    <t>2-</t>
  </si>
  <si>
    <t>3-</t>
  </si>
  <si>
    <t>4-</t>
  </si>
  <si>
    <t xml:space="preserve"> Préparation</t>
  </si>
  <si>
    <t>Travaux préparatoires - Démolitions</t>
  </si>
  <si>
    <t>Travaux de Voirie</t>
  </si>
  <si>
    <t xml:space="preserve">Divers Réseaux </t>
  </si>
  <si>
    <t>Qts. ENTREPRISE</t>
  </si>
  <si>
    <t xml:space="preserve">Qts.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</si>
</sst>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4"/>
      <name val="Arial"/>
      <family val="2"/>
    </font>
    <font>
      <sz val="8"/>
      <name val="Calibri"/>
      <family val="2"/>
      <scheme val="minor"/>
    </font>
    <font>
      <sz val="10"/>
      <name val="Univers"/>
      <family val="2"/>
    </font>
    <font>
      <sz val="9"/>
      <name val="Arial"/>
      <family val="2"/>
    </font>
    <font>
      <b/>
      <sz val="11"/>
      <name val="Arial Narrow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1"/>
      <name val="Aptos SemiBold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12" fillId="0" borderId="0"/>
    <xf numFmtId="44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01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44" fontId="2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/>
    <xf numFmtId="44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/>
    <xf numFmtId="0" fontId="2" fillId="5" borderId="1" xfId="0" applyFont="1" applyFill="1" applyBorder="1"/>
    <xf numFmtId="44" fontId="0" fillId="0" borderId="1" xfId="1" applyFont="1" applyBorder="1" applyAlignment="1">
      <alignment horizontal="center" vertical="center"/>
    </xf>
    <xf numFmtId="0" fontId="5" fillId="5" borderId="1" xfId="0" applyFont="1" applyFill="1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" fontId="7" fillId="0" borderId="1" xfId="2" applyNumberFormat="1" applyBorder="1" applyAlignment="1">
      <alignment horizontal="center" vertical="center"/>
    </xf>
    <xf numFmtId="0" fontId="8" fillId="0" borderId="1" xfId="2" applyFont="1" applyBorder="1" applyAlignment="1">
      <alignment vertical="top" wrapText="1"/>
    </xf>
    <xf numFmtId="0" fontId="5" fillId="5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8" fillId="0" borderId="1" xfId="2" applyFont="1" applyBorder="1" applyAlignment="1">
      <alignment horizontal="left" vertical="top" wrapText="1"/>
    </xf>
    <xf numFmtId="0" fontId="5" fillId="6" borderId="1" xfId="0" applyFont="1" applyFill="1" applyBorder="1" applyAlignment="1">
      <alignment horizontal="right"/>
    </xf>
    <xf numFmtId="1" fontId="8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2" fillId="3" borderId="1" xfId="0" applyFont="1" applyFill="1" applyBorder="1"/>
    <xf numFmtId="44" fontId="3" fillId="0" borderId="1" xfId="1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1" applyFont="1" applyFill="1" applyBorder="1" applyAlignment="1">
      <alignment horizontal="center" vertical="center"/>
    </xf>
    <xf numFmtId="164" fontId="0" fillId="0" borderId="0" xfId="0" applyNumberFormat="1"/>
    <xf numFmtId="44" fontId="0" fillId="0" borderId="0" xfId="1" applyFont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2" xfId="0" applyFont="1" applyBorder="1" applyAlignment="1">
      <alignment horizontal="right"/>
    </xf>
    <xf numFmtId="0" fontId="17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44" fontId="20" fillId="0" borderId="9" xfId="6" applyFont="1" applyFill="1" applyBorder="1"/>
    <xf numFmtId="44" fontId="21" fillId="0" borderId="3" xfId="6" applyFont="1" applyFill="1" applyBorder="1" applyAlignment="1">
      <alignment horizontal="center" vertical="center"/>
    </xf>
    <xf numFmtId="44" fontId="22" fillId="0" borderId="17" xfId="6" applyFont="1" applyFill="1" applyBorder="1" applyAlignment="1">
      <alignment horizontal="center" vertical="center"/>
    </xf>
    <xf numFmtId="44" fontId="22" fillId="0" borderId="8" xfId="6" applyFont="1" applyFill="1" applyBorder="1" applyAlignment="1">
      <alignment horizontal="center" vertical="center"/>
    </xf>
    <xf numFmtId="0" fontId="0" fillId="0" borderId="2" xfId="0" applyBorder="1"/>
    <xf numFmtId="4" fontId="16" fillId="0" borderId="7" xfId="0" applyNumberFormat="1" applyFont="1" applyBorder="1" applyAlignment="1">
      <alignment horizontal="center" wrapText="1"/>
    </xf>
    <xf numFmtId="0" fontId="0" fillId="0" borderId="3" xfId="0" applyBorder="1"/>
    <xf numFmtId="0" fontId="0" fillId="0" borderId="19" xfId="0" applyBorder="1"/>
    <xf numFmtId="0" fontId="14" fillId="0" borderId="20" xfId="0" applyFont="1" applyBorder="1" applyAlignment="1">
      <alignment horizontal="center"/>
    </xf>
    <xf numFmtId="0" fontId="0" fillId="0" borderId="21" xfId="0" applyBorder="1"/>
    <xf numFmtId="0" fontId="18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10" xfId="0" applyBorder="1"/>
    <xf numFmtId="0" fontId="16" fillId="0" borderId="2" xfId="0" applyFont="1" applyBorder="1" applyAlignment="1">
      <alignment horizontal="center" vertical="center"/>
    </xf>
    <xf numFmtId="0" fontId="0" fillId="0" borderId="4" xfId="0" applyBorder="1"/>
    <xf numFmtId="0" fontId="2" fillId="3" borderId="1" xfId="0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vertical="center"/>
    </xf>
    <xf numFmtId="44" fontId="16" fillId="5" borderId="1" xfId="6" applyFont="1" applyFill="1" applyBorder="1" applyAlignment="1">
      <alignment vertical="center"/>
    </xf>
    <xf numFmtId="0" fontId="21" fillId="5" borderId="1" xfId="0" applyFont="1" applyFill="1" applyBorder="1" applyAlignment="1">
      <alignment vertical="center"/>
    </xf>
    <xf numFmtId="0" fontId="22" fillId="5" borderId="11" xfId="0" applyFont="1" applyFill="1" applyBorder="1" applyAlignment="1">
      <alignment vertical="center"/>
    </xf>
    <xf numFmtId="0" fontId="22" fillId="5" borderId="18" xfId="0" applyFont="1" applyFill="1" applyBorder="1" applyAlignment="1">
      <alignment vertical="center"/>
    </xf>
    <xf numFmtId="0" fontId="21" fillId="5" borderId="1" xfId="0" quotePrefix="1" applyFont="1" applyFill="1" applyBorder="1" applyAlignment="1">
      <alignment horizontal="right" vertical="center"/>
    </xf>
    <xf numFmtId="0" fontId="22" fillId="5" borderId="1" xfId="0" applyFont="1" applyFill="1" applyBorder="1" applyAlignment="1">
      <alignment horizontal="right" vertical="center"/>
    </xf>
    <xf numFmtId="0" fontId="22" fillId="5" borderId="1" xfId="0" quotePrefix="1" applyFont="1" applyFill="1" applyBorder="1" applyAlignment="1">
      <alignment horizontal="right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7">
    <cellStyle name="Monétaire" xfId="1" builtinId="4"/>
    <cellStyle name="Monétaire 2" xfId="4" xr:uid="{00000000-0005-0000-0000-000001000000}"/>
    <cellStyle name="Monétaire 4 4" xfId="6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Pourcentage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workbookViewId="0">
      <selection activeCell="B29" sqref="B29"/>
    </sheetView>
  </sheetViews>
  <sheetFormatPr baseColWidth="10" defaultRowHeight="15"/>
  <cols>
    <col min="2" max="2" width="80.5703125" customWidth="1"/>
    <col min="3" max="3" width="23.28515625" customWidth="1"/>
  </cols>
  <sheetData>
    <row r="1" spans="1:3">
      <c r="B1" s="45" t="s">
        <v>146</v>
      </c>
    </row>
    <row r="2" spans="1:3" ht="45">
      <c r="A2" s="60"/>
      <c r="B2" s="61" t="s">
        <v>147</v>
      </c>
      <c r="C2" s="62"/>
    </row>
    <row r="3" spans="1:3" ht="16.5">
      <c r="A3" s="63"/>
      <c r="B3" s="64"/>
      <c r="C3" s="65"/>
    </row>
    <row r="4" spans="1:3" ht="18">
      <c r="A4" s="66" t="s">
        <v>153</v>
      </c>
      <c r="B4" s="67" t="s">
        <v>154</v>
      </c>
      <c r="C4" s="68"/>
    </row>
    <row r="5" spans="1:3" ht="15.75" thickBot="1">
      <c r="A5" s="70"/>
      <c r="C5" s="68"/>
    </row>
    <row r="6" spans="1:3" ht="15.75" thickBot="1">
      <c r="A6" s="81" t="s">
        <v>148</v>
      </c>
      <c r="B6" s="81" t="s">
        <v>149</v>
      </c>
      <c r="C6" s="46" t="s">
        <v>66</v>
      </c>
    </row>
    <row r="7" spans="1:3" ht="15.75" thickBot="1">
      <c r="A7" s="82"/>
      <c r="B7" s="82"/>
      <c r="C7" s="47" t="s">
        <v>150</v>
      </c>
    </row>
    <row r="8" spans="1:3">
      <c r="A8" s="48"/>
      <c r="B8" s="49"/>
      <c r="C8" s="50"/>
    </row>
    <row r="9" spans="1:3">
      <c r="A9" s="51"/>
      <c r="B9" s="52" t="s">
        <v>130</v>
      </c>
      <c r="C9" s="51"/>
    </row>
    <row r="10" spans="1:3">
      <c r="A10" s="51"/>
      <c r="B10" s="69"/>
      <c r="C10" s="51"/>
    </row>
    <row r="11" spans="1:3">
      <c r="A11" s="72" t="s">
        <v>212</v>
      </c>
      <c r="B11" s="73" t="s">
        <v>216</v>
      </c>
      <c r="C11" s="74">
        <f>'DPGF LOT 7'!Q106</f>
        <v>0</v>
      </c>
    </row>
    <row r="12" spans="1:3">
      <c r="A12" s="53"/>
      <c r="B12" s="55"/>
      <c r="C12" s="56"/>
    </row>
    <row r="13" spans="1:3">
      <c r="A13" s="72" t="s">
        <v>213</v>
      </c>
      <c r="B13" s="73" t="s">
        <v>217</v>
      </c>
      <c r="C13" s="74">
        <f>'DPGF LOT 7'!Q108</f>
        <v>0</v>
      </c>
    </row>
    <row r="14" spans="1:3">
      <c r="A14" s="53"/>
      <c r="B14" s="55"/>
      <c r="C14" s="56"/>
    </row>
    <row r="15" spans="1:3">
      <c r="A15" s="72" t="s">
        <v>214</v>
      </c>
      <c r="B15" s="73" t="s">
        <v>218</v>
      </c>
      <c r="C15" s="74">
        <f>'DPGF LOT 7'!Q110</f>
        <v>0</v>
      </c>
    </row>
    <row r="16" spans="1:3">
      <c r="A16" s="53"/>
      <c r="B16" s="55"/>
      <c r="C16" s="56"/>
    </row>
    <row r="17" spans="1:3">
      <c r="A17" s="72" t="s">
        <v>215</v>
      </c>
      <c r="B17" s="73" t="s">
        <v>219</v>
      </c>
      <c r="C17" s="74">
        <f>'DPGF LOT 7'!Q112</f>
        <v>0</v>
      </c>
    </row>
    <row r="18" spans="1:3">
      <c r="A18" s="54"/>
      <c r="B18" s="55"/>
      <c r="C18" s="56"/>
    </row>
    <row r="19" spans="1:3">
      <c r="A19" s="54"/>
      <c r="B19" s="55"/>
      <c r="C19" s="56"/>
    </row>
    <row r="20" spans="1:3" ht="15.75">
      <c r="A20" s="75"/>
      <c r="B20" s="78" t="s">
        <v>151</v>
      </c>
      <c r="C20" s="57">
        <f>SUM(C11:C17)</f>
        <v>0</v>
      </c>
    </row>
    <row r="21" spans="1:3">
      <c r="A21" s="76"/>
      <c r="B21" s="79" t="s">
        <v>143</v>
      </c>
      <c r="C21" s="58">
        <f>C20*0.2</f>
        <v>0</v>
      </c>
    </row>
    <row r="22" spans="1:3" ht="15.75" thickBot="1">
      <c r="A22" s="77"/>
      <c r="B22" s="80" t="s">
        <v>152</v>
      </c>
      <c r="C22" s="59">
        <f>SUM(C20:C21)</f>
        <v>0</v>
      </c>
    </row>
  </sheetData>
  <mergeCells count="2">
    <mergeCell ref="A6:A7"/>
    <mergeCell ref="B6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40"/>
  <sheetViews>
    <sheetView tabSelected="1" view="pageBreakPreview" topLeftCell="B1" zoomScaleNormal="100" zoomScaleSheetLayoutView="100" workbookViewId="0">
      <pane xSplit="2" ySplit="6" topLeftCell="D7" activePane="bottomRight" state="frozen"/>
      <selection activeCell="B1" sqref="B1"/>
      <selection pane="topRight" activeCell="C1" sqref="C1"/>
      <selection pane="bottomLeft" activeCell="B7" sqref="B7"/>
      <selection pane="bottomRight" activeCell="D4" sqref="D4:E4"/>
    </sheetView>
  </sheetViews>
  <sheetFormatPr baseColWidth="10" defaultRowHeight="15"/>
  <cols>
    <col min="1" max="2" width="6.7109375" style="2" customWidth="1"/>
    <col min="3" max="3" width="59.28515625" style="2" bestFit="1" customWidth="1"/>
    <col min="4" max="4" width="6" style="10" bestFit="1" customWidth="1"/>
    <col min="5" max="5" width="12.7109375" style="12" customWidth="1"/>
    <col min="6" max="6" width="12.42578125" style="12" bestFit="1" customWidth="1"/>
    <col min="7" max="7" width="17.28515625" style="33" customWidth="1"/>
    <col min="8" max="8" width="11.5703125" style="38"/>
    <col min="9" max="9" width="17.5703125" style="38" customWidth="1"/>
    <col min="10" max="12" width="11.5703125" style="38"/>
    <col min="13" max="13" width="14.42578125" style="38" customWidth="1"/>
    <col min="14" max="14" width="11.5703125" style="38"/>
    <col min="15" max="15" width="16.42578125" style="38" customWidth="1"/>
    <col min="16" max="16" width="11.5703125" style="38"/>
    <col min="17" max="17" width="15" style="38" customWidth="1"/>
    <col min="19" max="19" width="24.42578125" customWidth="1"/>
  </cols>
  <sheetData>
    <row r="1" spans="1:17" ht="14.65" customHeight="1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ht="14.65" customHeight="1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ht="33.6" customHeight="1">
      <c r="A3" s="1"/>
      <c r="B3" s="95"/>
      <c r="C3" s="96"/>
      <c r="D3" s="1"/>
      <c r="E3" s="40"/>
      <c r="F3" s="97" t="s">
        <v>61</v>
      </c>
      <c r="G3" s="98"/>
      <c r="H3" s="97" t="s">
        <v>62</v>
      </c>
      <c r="I3" s="98"/>
      <c r="J3" s="97" t="s">
        <v>63</v>
      </c>
      <c r="K3" s="98"/>
      <c r="L3" s="97" t="s">
        <v>64</v>
      </c>
      <c r="M3" s="98"/>
      <c r="N3" s="97" t="s">
        <v>65</v>
      </c>
      <c r="O3" s="98"/>
      <c r="P3" s="97" t="s">
        <v>66</v>
      </c>
      <c r="Q3" s="98"/>
    </row>
    <row r="4" spans="1:17">
      <c r="D4" s="100" t="s">
        <v>1</v>
      </c>
      <c r="E4" s="100"/>
      <c r="F4" s="89"/>
      <c r="G4" s="90"/>
      <c r="H4" s="89"/>
      <c r="I4" s="90"/>
      <c r="J4" s="89"/>
      <c r="K4" s="90"/>
      <c r="L4" s="89"/>
      <c r="M4" s="90"/>
      <c r="N4" s="89"/>
      <c r="O4" s="90"/>
      <c r="P4" s="99"/>
      <c r="Q4" s="99"/>
    </row>
    <row r="5" spans="1:17" ht="31.9" customHeight="1">
      <c r="A5" s="88" t="s">
        <v>2</v>
      </c>
      <c r="B5" s="88"/>
      <c r="C5" s="88"/>
      <c r="D5" s="3" t="s">
        <v>3</v>
      </c>
      <c r="E5" s="4" t="s">
        <v>4</v>
      </c>
      <c r="F5" s="71" t="s">
        <v>221</v>
      </c>
      <c r="G5" s="4" t="s">
        <v>6</v>
      </c>
      <c r="H5" s="71" t="s">
        <v>221</v>
      </c>
      <c r="I5" s="4" t="s">
        <v>6</v>
      </c>
      <c r="J5" s="71" t="s">
        <v>221</v>
      </c>
      <c r="K5" s="4" t="s">
        <v>6</v>
      </c>
      <c r="L5" s="71" t="s">
        <v>220</v>
      </c>
      <c r="M5" s="4" t="s">
        <v>6</v>
      </c>
      <c r="N5" s="71" t="s">
        <v>220</v>
      </c>
      <c r="O5" s="4" t="s">
        <v>6</v>
      </c>
      <c r="P5" s="4" t="s">
        <v>5</v>
      </c>
      <c r="Q5" s="4" t="s">
        <v>6</v>
      </c>
    </row>
    <row r="6" spans="1:17">
      <c r="A6" s="5"/>
      <c r="B6" s="5"/>
      <c r="C6" s="5"/>
      <c r="D6" s="6"/>
      <c r="E6" s="34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>
      <c r="A7" s="8" t="s">
        <v>7</v>
      </c>
      <c r="B7" s="8"/>
      <c r="C7" s="9"/>
      <c r="D7" s="6"/>
      <c r="E7" s="34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17">
      <c r="A9" s="11"/>
      <c r="B9" s="11"/>
      <c r="C9" s="9" t="s">
        <v>155</v>
      </c>
      <c r="E9" s="14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1:17">
      <c r="A10" s="12" t="s">
        <v>8</v>
      </c>
      <c r="B10" s="12" t="s">
        <v>8</v>
      </c>
      <c r="C10" s="26" t="s">
        <v>83</v>
      </c>
      <c r="E10" s="14" t="s">
        <v>48</v>
      </c>
      <c r="G10" s="15">
        <f t="shared" ref="G10:G18" si="0">D10*F10</f>
        <v>0</v>
      </c>
      <c r="H10" s="12"/>
      <c r="I10" s="15">
        <f>$D10*H10</f>
        <v>0</v>
      </c>
      <c r="J10" s="12"/>
      <c r="K10" s="15">
        <f t="shared" ref="K10" si="1">$D10*J10</f>
        <v>0</v>
      </c>
      <c r="L10" s="12"/>
      <c r="M10" s="15">
        <f t="shared" ref="M10" si="2">$D10*L10</f>
        <v>0</v>
      </c>
      <c r="N10" s="12"/>
      <c r="O10" s="15">
        <f t="shared" ref="O10:O11" si="3">$D10*N10</f>
        <v>0</v>
      </c>
      <c r="P10" s="12">
        <f t="shared" ref="P10:P18" si="4">N10+L10+J10+H10+F10</f>
        <v>0</v>
      </c>
      <c r="Q10" s="15">
        <f t="shared" ref="Q10:Q18" si="5">O10+K10+M10+I10+G10</f>
        <v>0</v>
      </c>
    </row>
    <row r="11" spans="1:17">
      <c r="A11" s="12" t="s">
        <v>11</v>
      </c>
      <c r="B11" s="12" t="s">
        <v>11</v>
      </c>
      <c r="C11" s="26" t="s">
        <v>84</v>
      </c>
      <c r="E11" s="14" t="s">
        <v>48</v>
      </c>
      <c r="G11" s="15">
        <f t="shared" si="0"/>
        <v>0</v>
      </c>
      <c r="H11" s="12"/>
      <c r="I11" s="15">
        <f>$D11*H11</f>
        <v>0</v>
      </c>
      <c r="J11" s="12"/>
      <c r="K11" s="15">
        <f t="shared" ref="K11" si="6">$D11*J11</f>
        <v>0</v>
      </c>
      <c r="L11" s="12"/>
      <c r="M11" s="15">
        <f t="shared" ref="M11" si="7">$D11*L11</f>
        <v>0</v>
      </c>
      <c r="N11" s="12"/>
      <c r="O11" s="15">
        <f t="shared" si="3"/>
        <v>0</v>
      </c>
      <c r="P11" s="12">
        <f t="shared" si="4"/>
        <v>0</v>
      </c>
      <c r="Q11" s="15">
        <f t="shared" si="5"/>
        <v>0</v>
      </c>
    </row>
    <row r="12" spans="1:17">
      <c r="A12" s="12" t="s">
        <v>13</v>
      </c>
      <c r="B12" s="12" t="s">
        <v>13</v>
      </c>
      <c r="C12" s="26" t="s">
        <v>85</v>
      </c>
      <c r="E12" s="14" t="s">
        <v>48</v>
      </c>
      <c r="G12" s="15">
        <f t="shared" si="0"/>
        <v>0</v>
      </c>
      <c r="H12" s="12"/>
      <c r="I12" s="15">
        <f t="shared" ref="I12:O18" si="8">$D12*H12</f>
        <v>0</v>
      </c>
      <c r="J12" s="12"/>
      <c r="K12" s="15">
        <f t="shared" si="8"/>
        <v>0</v>
      </c>
      <c r="L12" s="12"/>
      <c r="M12" s="15">
        <f t="shared" si="8"/>
        <v>0</v>
      </c>
      <c r="N12" s="12"/>
      <c r="O12" s="15">
        <f t="shared" si="8"/>
        <v>0</v>
      </c>
      <c r="P12" s="12">
        <f t="shared" si="4"/>
        <v>0</v>
      </c>
      <c r="Q12" s="15">
        <f t="shared" si="5"/>
        <v>0</v>
      </c>
    </row>
    <row r="13" spans="1:17">
      <c r="A13" s="12" t="s">
        <v>15</v>
      </c>
      <c r="B13" s="12" t="s">
        <v>15</v>
      </c>
      <c r="C13" s="26" t="s">
        <v>86</v>
      </c>
      <c r="E13" s="14" t="s">
        <v>48</v>
      </c>
      <c r="G13" s="15">
        <f t="shared" si="0"/>
        <v>0</v>
      </c>
      <c r="H13" s="12"/>
      <c r="I13" s="15">
        <f t="shared" si="8"/>
        <v>0</v>
      </c>
      <c r="J13" s="12"/>
      <c r="K13" s="15">
        <f t="shared" si="8"/>
        <v>0</v>
      </c>
      <c r="L13" s="12"/>
      <c r="M13" s="15">
        <f t="shared" si="8"/>
        <v>0</v>
      </c>
      <c r="N13" s="12"/>
      <c r="O13" s="15">
        <f t="shared" si="8"/>
        <v>0</v>
      </c>
      <c r="P13" s="12">
        <f t="shared" si="4"/>
        <v>0</v>
      </c>
      <c r="Q13" s="15">
        <f t="shared" si="5"/>
        <v>0</v>
      </c>
    </row>
    <row r="14" spans="1:17">
      <c r="A14" s="12" t="s">
        <v>17</v>
      </c>
      <c r="B14" s="12" t="s">
        <v>17</v>
      </c>
      <c r="C14" s="26" t="s">
        <v>87</v>
      </c>
      <c r="E14" s="14" t="s">
        <v>48</v>
      </c>
      <c r="G14" s="15">
        <f t="shared" si="0"/>
        <v>0</v>
      </c>
      <c r="H14" s="12"/>
      <c r="I14" s="15">
        <f t="shared" si="8"/>
        <v>0</v>
      </c>
      <c r="J14" s="12"/>
      <c r="K14" s="15">
        <f t="shared" si="8"/>
        <v>0</v>
      </c>
      <c r="L14" s="12"/>
      <c r="M14" s="15">
        <f t="shared" si="8"/>
        <v>0</v>
      </c>
      <c r="N14" s="12"/>
      <c r="O14" s="15">
        <f t="shared" si="8"/>
        <v>0</v>
      </c>
      <c r="P14" s="12">
        <f t="shared" si="4"/>
        <v>0</v>
      </c>
      <c r="Q14" s="15">
        <f t="shared" si="5"/>
        <v>0</v>
      </c>
    </row>
    <row r="15" spans="1:17">
      <c r="A15" s="12" t="s">
        <v>19</v>
      </c>
      <c r="B15" s="12" t="s">
        <v>19</v>
      </c>
      <c r="C15" s="26" t="s">
        <v>88</v>
      </c>
      <c r="E15" s="14" t="s">
        <v>48</v>
      </c>
      <c r="G15" s="15">
        <f t="shared" si="0"/>
        <v>0</v>
      </c>
      <c r="H15" s="12"/>
      <c r="I15" s="15">
        <f t="shared" si="8"/>
        <v>0</v>
      </c>
      <c r="J15" s="12"/>
      <c r="K15" s="15">
        <f t="shared" si="8"/>
        <v>0</v>
      </c>
      <c r="L15" s="12"/>
      <c r="M15" s="15">
        <f t="shared" si="8"/>
        <v>0</v>
      </c>
      <c r="N15" s="12"/>
      <c r="O15" s="15">
        <f t="shared" si="8"/>
        <v>0</v>
      </c>
      <c r="P15" s="12">
        <f t="shared" si="4"/>
        <v>0</v>
      </c>
      <c r="Q15" s="15">
        <f t="shared" si="5"/>
        <v>0</v>
      </c>
    </row>
    <row r="16" spans="1:17">
      <c r="A16" s="12" t="s">
        <v>21</v>
      </c>
      <c r="B16" s="12" t="s">
        <v>21</v>
      </c>
      <c r="C16" s="26" t="s">
        <v>89</v>
      </c>
      <c r="E16" s="14" t="s">
        <v>48</v>
      </c>
      <c r="G16" s="15">
        <f t="shared" si="0"/>
        <v>0</v>
      </c>
      <c r="H16" s="12"/>
      <c r="I16" s="15">
        <f t="shared" si="8"/>
        <v>0</v>
      </c>
      <c r="J16" s="12"/>
      <c r="K16" s="15">
        <f t="shared" si="8"/>
        <v>0</v>
      </c>
      <c r="L16" s="12"/>
      <c r="M16" s="15">
        <f t="shared" si="8"/>
        <v>0</v>
      </c>
      <c r="N16" s="12"/>
      <c r="O16" s="15">
        <f t="shared" si="8"/>
        <v>0</v>
      </c>
      <c r="P16" s="12">
        <f t="shared" si="4"/>
        <v>0</v>
      </c>
      <c r="Q16" s="15">
        <f t="shared" si="5"/>
        <v>0</v>
      </c>
    </row>
    <row r="17" spans="1:17">
      <c r="A17" s="12" t="s">
        <v>22</v>
      </c>
      <c r="B17" s="12" t="s">
        <v>22</v>
      </c>
      <c r="C17" s="26" t="s">
        <v>90</v>
      </c>
      <c r="E17" s="14" t="s">
        <v>39</v>
      </c>
      <c r="G17" s="15">
        <f t="shared" si="0"/>
        <v>0</v>
      </c>
      <c r="H17" s="12"/>
      <c r="I17" s="15">
        <f t="shared" si="8"/>
        <v>0</v>
      </c>
      <c r="J17" s="12"/>
      <c r="K17" s="15">
        <f t="shared" si="8"/>
        <v>0</v>
      </c>
      <c r="L17" s="12"/>
      <c r="M17" s="15">
        <f t="shared" si="8"/>
        <v>0</v>
      </c>
      <c r="N17" s="12"/>
      <c r="O17" s="15">
        <f t="shared" si="8"/>
        <v>0</v>
      </c>
      <c r="P17" s="12">
        <f t="shared" si="4"/>
        <v>0</v>
      </c>
      <c r="Q17" s="15">
        <f t="shared" si="5"/>
        <v>0</v>
      </c>
    </row>
    <row r="18" spans="1:17">
      <c r="A18" s="12"/>
      <c r="B18" s="12" t="s">
        <v>25</v>
      </c>
      <c r="C18" s="26" t="s">
        <v>140</v>
      </c>
      <c r="E18" s="14" t="s">
        <v>141</v>
      </c>
      <c r="G18" s="15">
        <f t="shared" si="0"/>
        <v>0</v>
      </c>
      <c r="H18" s="12"/>
      <c r="I18" s="15">
        <f t="shared" si="8"/>
        <v>0</v>
      </c>
      <c r="J18" s="12"/>
      <c r="K18" s="15">
        <f t="shared" si="8"/>
        <v>0</v>
      </c>
      <c r="L18" s="12"/>
      <c r="M18" s="15">
        <f t="shared" si="8"/>
        <v>0</v>
      </c>
      <c r="N18" s="12"/>
      <c r="O18" s="15">
        <f t="shared" si="8"/>
        <v>0</v>
      </c>
      <c r="P18" s="12">
        <f t="shared" si="4"/>
        <v>0</v>
      </c>
      <c r="Q18" s="15">
        <f t="shared" si="5"/>
        <v>0</v>
      </c>
    </row>
    <row r="19" spans="1:17">
      <c r="A19" s="11"/>
      <c r="B19" s="11"/>
      <c r="C19" s="9"/>
      <c r="D19" s="6"/>
      <c r="E19" s="34"/>
      <c r="F19" s="34"/>
      <c r="G19" s="35">
        <f>SUM(G10:G18)</f>
        <v>0</v>
      </c>
      <c r="H19" s="34"/>
      <c r="I19" s="35">
        <f>SUM(I10:I18)</f>
        <v>0</v>
      </c>
      <c r="J19" s="34"/>
      <c r="K19" s="35">
        <f>SUM(K10:K18)</f>
        <v>0</v>
      </c>
      <c r="L19" s="34"/>
      <c r="M19" s="35">
        <f>SUM(M10:M18)</f>
        <v>0</v>
      </c>
      <c r="N19" s="34"/>
      <c r="O19" s="35">
        <f>SUM(O10:O18)</f>
        <v>0</v>
      </c>
      <c r="P19" s="34"/>
      <c r="Q19" s="35">
        <f>SUM(Q10:Q18)</f>
        <v>0</v>
      </c>
    </row>
    <row r="20" spans="1:17">
      <c r="H20" s="33"/>
      <c r="I20" s="33"/>
      <c r="J20" s="33"/>
      <c r="K20" s="33"/>
      <c r="L20" s="33"/>
      <c r="M20" s="33"/>
      <c r="N20" s="33"/>
      <c r="O20" s="33"/>
      <c r="P20" s="33"/>
      <c r="Q20" s="33"/>
    </row>
    <row r="21" spans="1:17">
      <c r="A21" s="11"/>
      <c r="B21" s="11"/>
      <c r="C21" s="9" t="s">
        <v>156</v>
      </c>
      <c r="E21" s="14"/>
      <c r="H21" s="33"/>
      <c r="I21" s="33"/>
      <c r="J21" s="33"/>
      <c r="K21" s="33"/>
      <c r="L21" s="33"/>
      <c r="M21" s="33"/>
      <c r="N21" s="33"/>
      <c r="O21" s="33"/>
      <c r="P21" s="33"/>
      <c r="Q21" s="33"/>
    </row>
    <row r="22" spans="1:17">
      <c r="A22" s="12" t="s">
        <v>8</v>
      </c>
      <c r="B22" s="12" t="s">
        <v>31</v>
      </c>
      <c r="C22" s="13" t="s">
        <v>9</v>
      </c>
      <c r="E22" s="14" t="s">
        <v>10</v>
      </c>
      <c r="G22" s="15">
        <f t="shared" ref="G22:G41" si="9">D22*F22</f>
        <v>0</v>
      </c>
      <c r="H22" s="12"/>
      <c r="I22" s="15">
        <f>$D22*H22</f>
        <v>0</v>
      </c>
      <c r="J22" s="12"/>
      <c r="K22" s="15">
        <f t="shared" ref="K22:K41" si="10">$D22*J22</f>
        <v>0</v>
      </c>
      <c r="L22" s="12"/>
      <c r="M22" s="15">
        <f t="shared" ref="M22:M41" si="11">$D22*L22</f>
        <v>0</v>
      </c>
      <c r="N22" s="12"/>
      <c r="O22" s="15">
        <f t="shared" ref="O22:O41" si="12">$D22*N22</f>
        <v>0</v>
      </c>
      <c r="P22" s="12">
        <f t="shared" ref="P22:P41" si="13">F22+H22+J22+L22+N22</f>
        <v>0</v>
      </c>
      <c r="Q22" s="15">
        <f>$D22*P22</f>
        <v>0</v>
      </c>
    </row>
    <row r="23" spans="1:17">
      <c r="A23" s="12"/>
      <c r="B23" s="12" t="s">
        <v>33</v>
      </c>
      <c r="C23" s="2" t="s">
        <v>91</v>
      </c>
      <c r="E23" s="14" t="s">
        <v>12</v>
      </c>
      <c r="G23" s="15">
        <f t="shared" si="9"/>
        <v>0</v>
      </c>
      <c r="H23" s="12"/>
      <c r="I23" s="15">
        <f t="shared" ref="I23:I28" si="14">$D23*H23</f>
        <v>0</v>
      </c>
      <c r="J23" s="12"/>
      <c r="K23" s="15">
        <f t="shared" si="10"/>
        <v>0</v>
      </c>
      <c r="L23" s="12"/>
      <c r="M23" s="15">
        <f t="shared" si="11"/>
        <v>0</v>
      </c>
      <c r="N23" s="12"/>
      <c r="O23" s="15">
        <f t="shared" si="12"/>
        <v>0</v>
      </c>
      <c r="P23" s="12">
        <f t="shared" si="13"/>
        <v>0</v>
      </c>
      <c r="Q23" s="15">
        <f t="shared" ref="Q23:Q41" si="15">$D23*P23</f>
        <v>0</v>
      </c>
    </row>
    <row r="24" spans="1:17">
      <c r="A24" s="12"/>
      <c r="B24" s="12" t="s">
        <v>34</v>
      </c>
      <c r="C24" s="2" t="s">
        <v>132</v>
      </c>
      <c r="E24" s="14" t="s">
        <v>131</v>
      </c>
      <c r="G24" s="15">
        <f t="shared" si="9"/>
        <v>0</v>
      </c>
      <c r="H24" s="12"/>
      <c r="I24" s="15">
        <f t="shared" si="14"/>
        <v>0</v>
      </c>
      <c r="J24" s="12"/>
      <c r="K24" s="15">
        <f t="shared" si="10"/>
        <v>0</v>
      </c>
      <c r="L24" s="12"/>
      <c r="M24" s="15">
        <f t="shared" si="11"/>
        <v>0</v>
      </c>
      <c r="N24" s="12"/>
      <c r="O24" s="15">
        <f t="shared" si="12"/>
        <v>0</v>
      </c>
      <c r="P24" s="12">
        <f t="shared" si="13"/>
        <v>0</v>
      </c>
      <c r="Q24" s="15">
        <f t="shared" si="15"/>
        <v>0</v>
      </c>
    </row>
    <row r="25" spans="1:17">
      <c r="A25" s="12" t="s">
        <v>11</v>
      </c>
      <c r="B25" s="12" t="s">
        <v>35</v>
      </c>
      <c r="C25" s="13" t="s">
        <v>92</v>
      </c>
      <c r="D25" s="30"/>
      <c r="E25" s="14" t="s">
        <v>39</v>
      </c>
      <c r="F25" s="16"/>
      <c r="G25" s="15">
        <f t="shared" si="9"/>
        <v>0</v>
      </c>
      <c r="H25" s="12"/>
      <c r="I25" s="15">
        <f t="shared" si="14"/>
        <v>0</v>
      </c>
      <c r="J25" s="33"/>
      <c r="K25" s="15">
        <f t="shared" si="10"/>
        <v>0</v>
      </c>
      <c r="L25" s="33"/>
      <c r="M25" s="15">
        <f t="shared" si="11"/>
        <v>0</v>
      </c>
      <c r="N25" s="33"/>
      <c r="O25" s="15">
        <f t="shared" si="12"/>
        <v>0</v>
      </c>
      <c r="P25" s="12">
        <f t="shared" si="13"/>
        <v>0</v>
      </c>
      <c r="Q25" s="15">
        <f t="shared" si="15"/>
        <v>0</v>
      </c>
    </row>
    <row r="26" spans="1:17">
      <c r="A26" s="12" t="s">
        <v>13</v>
      </c>
      <c r="B26" s="12" t="s">
        <v>36</v>
      </c>
      <c r="C26" s="13" t="s">
        <v>14</v>
      </c>
      <c r="E26" s="14" t="s">
        <v>12</v>
      </c>
      <c r="F26" s="16"/>
      <c r="G26" s="15">
        <f t="shared" si="9"/>
        <v>0</v>
      </c>
      <c r="H26" s="12"/>
      <c r="I26" s="15">
        <f t="shared" si="14"/>
        <v>0</v>
      </c>
      <c r="J26" s="33"/>
      <c r="K26" s="15">
        <f t="shared" si="10"/>
        <v>0</v>
      </c>
      <c r="L26" s="33"/>
      <c r="M26" s="15">
        <f t="shared" si="11"/>
        <v>0</v>
      </c>
      <c r="N26" s="33"/>
      <c r="O26" s="15">
        <f t="shared" si="12"/>
        <v>0</v>
      </c>
      <c r="P26" s="12">
        <f t="shared" si="13"/>
        <v>0</v>
      </c>
      <c r="Q26" s="15">
        <f t="shared" si="15"/>
        <v>0</v>
      </c>
    </row>
    <row r="27" spans="1:17">
      <c r="A27" s="12"/>
      <c r="B27" s="12" t="s">
        <v>37</v>
      </c>
      <c r="C27" s="13" t="s">
        <v>93</v>
      </c>
      <c r="D27" s="30"/>
      <c r="E27" s="14" t="s">
        <v>12</v>
      </c>
      <c r="F27" s="16"/>
      <c r="G27" s="15">
        <f t="shared" si="9"/>
        <v>0</v>
      </c>
      <c r="H27" s="12"/>
      <c r="I27" s="15">
        <f t="shared" si="14"/>
        <v>0</v>
      </c>
      <c r="J27" s="33"/>
      <c r="K27" s="15">
        <f t="shared" si="10"/>
        <v>0</v>
      </c>
      <c r="L27" s="33"/>
      <c r="M27" s="15">
        <f t="shared" si="11"/>
        <v>0</v>
      </c>
      <c r="N27" s="33"/>
      <c r="O27" s="15">
        <f t="shared" si="12"/>
        <v>0</v>
      </c>
      <c r="P27" s="12">
        <f t="shared" si="13"/>
        <v>0</v>
      </c>
      <c r="Q27" s="15">
        <f t="shared" si="15"/>
        <v>0</v>
      </c>
    </row>
    <row r="28" spans="1:17" ht="30">
      <c r="A28" s="12"/>
      <c r="B28" s="12" t="s">
        <v>68</v>
      </c>
      <c r="C28" s="13" t="s">
        <v>94</v>
      </c>
      <c r="D28" s="30"/>
      <c r="E28" s="14" t="s">
        <v>12</v>
      </c>
      <c r="F28" s="16"/>
      <c r="G28" s="15">
        <f t="shared" si="9"/>
        <v>0</v>
      </c>
      <c r="H28" s="12"/>
      <c r="I28" s="15">
        <f t="shared" si="14"/>
        <v>0</v>
      </c>
      <c r="J28" s="33"/>
      <c r="K28" s="15">
        <f t="shared" si="10"/>
        <v>0</v>
      </c>
      <c r="L28" s="33"/>
      <c r="M28" s="15">
        <f t="shared" si="11"/>
        <v>0</v>
      </c>
      <c r="N28" s="33"/>
      <c r="O28" s="15">
        <f t="shared" si="12"/>
        <v>0</v>
      </c>
      <c r="P28" s="12">
        <f t="shared" si="13"/>
        <v>0</v>
      </c>
      <c r="Q28" s="15">
        <f t="shared" si="15"/>
        <v>0</v>
      </c>
    </row>
    <row r="29" spans="1:17">
      <c r="A29" s="12" t="s">
        <v>15</v>
      </c>
      <c r="B29" s="12" t="s">
        <v>157</v>
      </c>
      <c r="C29" s="13" t="s">
        <v>16</v>
      </c>
      <c r="E29" s="17" t="s">
        <v>12</v>
      </c>
      <c r="F29" s="18"/>
      <c r="G29" s="15">
        <f t="shared" si="9"/>
        <v>0</v>
      </c>
      <c r="H29" s="33"/>
      <c r="I29" s="15">
        <f t="shared" ref="I29:I41" si="16">$D29*H29</f>
        <v>0</v>
      </c>
      <c r="J29" s="33"/>
      <c r="K29" s="15">
        <f t="shared" si="10"/>
        <v>0</v>
      </c>
      <c r="L29" s="33"/>
      <c r="M29" s="15">
        <f t="shared" si="11"/>
        <v>0</v>
      </c>
      <c r="N29" s="33"/>
      <c r="O29" s="15">
        <f t="shared" si="12"/>
        <v>0</v>
      </c>
      <c r="P29" s="12">
        <f t="shared" si="13"/>
        <v>0</v>
      </c>
      <c r="Q29" s="15">
        <f t="shared" si="15"/>
        <v>0</v>
      </c>
    </row>
    <row r="30" spans="1:17">
      <c r="A30" s="12" t="s">
        <v>17</v>
      </c>
      <c r="B30" s="12" t="s">
        <v>158</v>
      </c>
      <c r="C30" s="13" t="s">
        <v>18</v>
      </c>
      <c r="E30" s="17" t="s">
        <v>12</v>
      </c>
      <c r="F30" s="18"/>
      <c r="G30" s="15">
        <f t="shared" si="9"/>
        <v>0</v>
      </c>
      <c r="H30" s="33"/>
      <c r="I30" s="15">
        <f t="shared" si="16"/>
        <v>0</v>
      </c>
      <c r="J30" s="33"/>
      <c r="K30" s="15">
        <f t="shared" si="10"/>
        <v>0</v>
      </c>
      <c r="L30" s="33"/>
      <c r="M30" s="15">
        <f t="shared" si="11"/>
        <v>0</v>
      </c>
      <c r="N30" s="33"/>
      <c r="O30" s="15">
        <f t="shared" si="12"/>
        <v>0</v>
      </c>
      <c r="P30" s="12">
        <f t="shared" si="13"/>
        <v>0</v>
      </c>
      <c r="Q30" s="15">
        <f t="shared" si="15"/>
        <v>0</v>
      </c>
    </row>
    <row r="31" spans="1:17">
      <c r="A31" s="12" t="s">
        <v>19</v>
      </c>
      <c r="B31" s="12" t="s">
        <v>159</v>
      </c>
      <c r="C31" s="13" t="s">
        <v>20</v>
      </c>
      <c r="E31" s="17" t="s">
        <v>12</v>
      </c>
      <c r="F31" s="18"/>
      <c r="G31" s="15">
        <f t="shared" si="9"/>
        <v>0</v>
      </c>
      <c r="H31" s="33"/>
      <c r="I31" s="15">
        <f t="shared" si="16"/>
        <v>0</v>
      </c>
      <c r="J31" s="33"/>
      <c r="K31" s="15">
        <f t="shared" si="10"/>
        <v>0</v>
      </c>
      <c r="L31" s="33"/>
      <c r="M31" s="15">
        <f t="shared" si="11"/>
        <v>0</v>
      </c>
      <c r="N31" s="33"/>
      <c r="O31" s="15">
        <f t="shared" si="12"/>
        <v>0</v>
      </c>
      <c r="P31" s="12">
        <f t="shared" si="13"/>
        <v>0</v>
      </c>
      <c r="Q31" s="15">
        <f t="shared" si="15"/>
        <v>0</v>
      </c>
    </row>
    <row r="32" spans="1:17">
      <c r="A32" s="12" t="s">
        <v>21</v>
      </c>
      <c r="B32" s="12" t="s">
        <v>160</v>
      </c>
      <c r="C32" s="13" t="s">
        <v>73</v>
      </c>
      <c r="E32" s="17" t="s">
        <v>12</v>
      </c>
      <c r="F32" s="18"/>
      <c r="G32" s="15">
        <f t="shared" si="9"/>
        <v>0</v>
      </c>
      <c r="H32" s="33"/>
      <c r="I32" s="15">
        <f t="shared" si="16"/>
        <v>0</v>
      </c>
      <c r="J32" s="33"/>
      <c r="K32" s="15">
        <f t="shared" si="10"/>
        <v>0</v>
      </c>
      <c r="L32" s="33"/>
      <c r="M32" s="15">
        <f t="shared" si="11"/>
        <v>0</v>
      </c>
      <c r="N32" s="33"/>
      <c r="O32" s="15">
        <f t="shared" si="12"/>
        <v>0</v>
      </c>
      <c r="P32" s="12">
        <f t="shared" si="13"/>
        <v>0</v>
      </c>
      <c r="Q32" s="15">
        <f t="shared" si="15"/>
        <v>0</v>
      </c>
    </row>
    <row r="33" spans="1:19">
      <c r="A33" s="12"/>
      <c r="B33" s="12" t="s">
        <v>161</v>
      </c>
      <c r="C33" s="13" t="s">
        <v>76</v>
      </c>
      <c r="E33" s="17" t="s">
        <v>12</v>
      </c>
      <c r="F33" s="18"/>
      <c r="G33" s="15">
        <f t="shared" si="9"/>
        <v>0</v>
      </c>
      <c r="H33" s="33"/>
      <c r="I33" s="15">
        <f t="shared" si="16"/>
        <v>0</v>
      </c>
      <c r="J33" s="33"/>
      <c r="K33" s="15">
        <f t="shared" si="10"/>
        <v>0</v>
      </c>
      <c r="L33" s="33"/>
      <c r="M33" s="15">
        <f t="shared" si="11"/>
        <v>0</v>
      </c>
      <c r="N33" s="33"/>
      <c r="O33" s="15">
        <f t="shared" si="12"/>
        <v>0</v>
      </c>
      <c r="P33" s="12">
        <f t="shared" si="13"/>
        <v>0</v>
      </c>
      <c r="Q33" s="15">
        <f t="shared" si="15"/>
        <v>0</v>
      </c>
    </row>
    <row r="34" spans="1:19">
      <c r="A34" s="12" t="s">
        <v>22</v>
      </c>
      <c r="B34" s="12" t="s">
        <v>162</v>
      </c>
      <c r="C34" s="13" t="s">
        <v>23</v>
      </c>
      <c r="E34" s="17" t="s">
        <v>24</v>
      </c>
      <c r="F34" s="18"/>
      <c r="G34" s="15">
        <f t="shared" si="9"/>
        <v>0</v>
      </c>
      <c r="H34" s="33"/>
      <c r="I34" s="15">
        <f t="shared" si="16"/>
        <v>0</v>
      </c>
      <c r="J34" s="33"/>
      <c r="K34" s="15">
        <f t="shared" si="10"/>
        <v>0</v>
      </c>
      <c r="L34" s="33"/>
      <c r="M34" s="15">
        <f t="shared" si="11"/>
        <v>0</v>
      </c>
      <c r="N34" s="33"/>
      <c r="O34" s="15">
        <f t="shared" si="12"/>
        <v>0</v>
      </c>
      <c r="P34" s="12">
        <f t="shared" si="13"/>
        <v>0</v>
      </c>
      <c r="Q34" s="15">
        <f t="shared" si="15"/>
        <v>0</v>
      </c>
    </row>
    <row r="35" spans="1:19">
      <c r="A35" s="12" t="s">
        <v>25</v>
      </c>
      <c r="B35" s="12" t="s">
        <v>163</v>
      </c>
      <c r="C35" s="13" t="s">
        <v>26</v>
      </c>
      <c r="E35" s="17" t="s">
        <v>24</v>
      </c>
      <c r="F35" s="18"/>
      <c r="G35" s="15">
        <f t="shared" si="9"/>
        <v>0</v>
      </c>
      <c r="H35" s="33"/>
      <c r="I35" s="15">
        <f t="shared" si="16"/>
        <v>0</v>
      </c>
      <c r="J35" s="33"/>
      <c r="K35" s="15">
        <f t="shared" si="10"/>
        <v>0</v>
      </c>
      <c r="L35" s="33"/>
      <c r="M35" s="15">
        <f t="shared" si="11"/>
        <v>0</v>
      </c>
      <c r="N35" s="33"/>
      <c r="O35" s="15">
        <f t="shared" si="12"/>
        <v>0</v>
      </c>
      <c r="P35" s="12">
        <f t="shared" si="13"/>
        <v>0</v>
      </c>
      <c r="Q35" s="15">
        <f t="shared" si="15"/>
        <v>0</v>
      </c>
    </row>
    <row r="36" spans="1:19">
      <c r="A36" s="12" t="s">
        <v>27</v>
      </c>
      <c r="B36" s="12" t="s">
        <v>164</v>
      </c>
      <c r="C36" s="13" t="s">
        <v>28</v>
      </c>
      <c r="E36" s="17" t="s">
        <v>29</v>
      </c>
      <c r="F36" s="18"/>
      <c r="G36" s="15">
        <f t="shared" si="9"/>
        <v>0</v>
      </c>
      <c r="H36" s="33"/>
      <c r="I36" s="15">
        <f t="shared" si="16"/>
        <v>0</v>
      </c>
      <c r="J36" s="33"/>
      <c r="K36" s="15">
        <f t="shared" si="10"/>
        <v>0</v>
      </c>
      <c r="L36" s="33"/>
      <c r="M36" s="15">
        <f t="shared" si="11"/>
        <v>0</v>
      </c>
      <c r="N36" s="33"/>
      <c r="O36" s="15">
        <f t="shared" si="12"/>
        <v>0</v>
      </c>
      <c r="P36" s="12">
        <f t="shared" si="13"/>
        <v>0</v>
      </c>
      <c r="Q36" s="15">
        <f t="shared" si="15"/>
        <v>0</v>
      </c>
    </row>
    <row r="37" spans="1:19">
      <c r="A37" s="12" t="s">
        <v>69</v>
      </c>
      <c r="B37" s="12" t="s">
        <v>165</v>
      </c>
      <c r="C37" s="13" t="s">
        <v>95</v>
      </c>
      <c r="E37" s="17" t="s">
        <v>39</v>
      </c>
      <c r="F37" s="18"/>
      <c r="G37" s="15">
        <f t="shared" si="9"/>
        <v>0</v>
      </c>
      <c r="H37" s="33"/>
      <c r="I37" s="15">
        <f t="shared" si="16"/>
        <v>0</v>
      </c>
      <c r="J37" s="33"/>
      <c r="K37" s="15">
        <f t="shared" si="10"/>
        <v>0</v>
      </c>
      <c r="L37" s="33"/>
      <c r="M37" s="15">
        <f t="shared" si="11"/>
        <v>0</v>
      </c>
      <c r="N37" s="33"/>
      <c r="O37" s="15">
        <f t="shared" si="12"/>
        <v>0</v>
      </c>
      <c r="P37" s="12">
        <f t="shared" si="13"/>
        <v>0</v>
      </c>
      <c r="Q37" s="15">
        <f t="shared" si="15"/>
        <v>0</v>
      </c>
    </row>
    <row r="38" spans="1:19">
      <c r="A38" s="12"/>
      <c r="B38" s="12" t="s">
        <v>166</v>
      </c>
      <c r="C38" s="13" t="s">
        <v>96</v>
      </c>
      <c r="E38" s="17" t="s">
        <v>39</v>
      </c>
      <c r="F38" s="18"/>
      <c r="G38" s="15">
        <f t="shared" si="9"/>
        <v>0</v>
      </c>
      <c r="H38" s="33"/>
      <c r="I38" s="15">
        <f t="shared" si="16"/>
        <v>0</v>
      </c>
      <c r="J38" s="33"/>
      <c r="K38" s="15">
        <f t="shared" si="10"/>
        <v>0</v>
      </c>
      <c r="L38" s="33"/>
      <c r="M38" s="15">
        <f t="shared" si="11"/>
        <v>0</v>
      </c>
      <c r="N38" s="33"/>
      <c r="O38" s="15">
        <f t="shared" si="12"/>
        <v>0</v>
      </c>
      <c r="P38" s="12">
        <f t="shared" si="13"/>
        <v>0</v>
      </c>
      <c r="Q38" s="15">
        <f t="shared" si="15"/>
        <v>0</v>
      </c>
    </row>
    <row r="39" spans="1:19">
      <c r="A39" s="12"/>
      <c r="B39" s="12" t="s">
        <v>167</v>
      </c>
      <c r="C39" s="13" t="s">
        <v>97</v>
      </c>
      <c r="E39" s="17" t="s">
        <v>39</v>
      </c>
      <c r="F39" s="18"/>
      <c r="G39" s="15">
        <f t="shared" si="9"/>
        <v>0</v>
      </c>
      <c r="H39" s="33"/>
      <c r="I39" s="15">
        <f t="shared" si="16"/>
        <v>0</v>
      </c>
      <c r="J39" s="33"/>
      <c r="K39" s="15">
        <f t="shared" si="10"/>
        <v>0</v>
      </c>
      <c r="L39" s="33"/>
      <c r="M39" s="15">
        <f t="shared" si="11"/>
        <v>0</v>
      </c>
      <c r="N39" s="33"/>
      <c r="O39" s="15">
        <f t="shared" si="12"/>
        <v>0</v>
      </c>
      <c r="P39" s="12">
        <f t="shared" si="13"/>
        <v>0</v>
      </c>
      <c r="Q39" s="15">
        <f t="shared" si="15"/>
        <v>0</v>
      </c>
    </row>
    <row r="40" spans="1:19">
      <c r="A40" s="12" t="s">
        <v>70</v>
      </c>
      <c r="B40" s="12" t="s">
        <v>168</v>
      </c>
      <c r="C40" s="13" t="s">
        <v>98</v>
      </c>
      <c r="E40" s="17" t="s">
        <v>39</v>
      </c>
      <c r="F40" s="18"/>
      <c r="G40" s="15">
        <f t="shared" si="9"/>
        <v>0</v>
      </c>
      <c r="H40" s="33"/>
      <c r="I40" s="15">
        <f t="shared" si="16"/>
        <v>0</v>
      </c>
      <c r="J40" s="33"/>
      <c r="K40" s="15">
        <f t="shared" si="10"/>
        <v>0</v>
      </c>
      <c r="L40" s="33"/>
      <c r="M40" s="15">
        <f t="shared" si="11"/>
        <v>0</v>
      </c>
      <c r="N40" s="33"/>
      <c r="O40" s="15">
        <f t="shared" si="12"/>
        <v>0</v>
      </c>
      <c r="P40" s="12">
        <f t="shared" si="13"/>
        <v>0</v>
      </c>
      <c r="Q40" s="15">
        <f t="shared" si="15"/>
        <v>0</v>
      </c>
    </row>
    <row r="41" spans="1:19" ht="30">
      <c r="A41" s="12"/>
      <c r="B41" s="12" t="s">
        <v>169</v>
      </c>
      <c r="C41" s="13" t="s">
        <v>99</v>
      </c>
      <c r="E41" s="17" t="s">
        <v>48</v>
      </c>
      <c r="F41" s="18"/>
      <c r="G41" s="15">
        <f t="shared" si="9"/>
        <v>0</v>
      </c>
      <c r="H41" s="33"/>
      <c r="I41" s="15">
        <f t="shared" si="16"/>
        <v>0</v>
      </c>
      <c r="J41" s="33"/>
      <c r="K41" s="15">
        <f t="shared" si="10"/>
        <v>0</v>
      </c>
      <c r="L41" s="33"/>
      <c r="M41" s="15">
        <f t="shared" si="11"/>
        <v>0</v>
      </c>
      <c r="N41" s="33"/>
      <c r="O41" s="15">
        <f t="shared" si="12"/>
        <v>0</v>
      </c>
      <c r="P41" s="12">
        <f t="shared" si="13"/>
        <v>0</v>
      </c>
      <c r="Q41" s="15">
        <f t="shared" si="15"/>
        <v>0</v>
      </c>
    </row>
    <row r="42" spans="1:19">
      <c r="A42" s="12"/>
      <c r="B42" s="12"/>
      <c r="C42" s="19"/>
      <c r="E42" s="14"/>
      <c r="G42" s="15"/>
      <c r="H42" s="33"/>
      <c r="I42" s="33"/>
      <c r="J42" s="33"/>
      <c r="K42" s="33"/>
      <c r="L42" s="33"/>
      <c r="M42" s="33"/>
      <c r="N42" s="33"/>
      <c r="O42" s="33"/>
      <c r="P42" s="12"/>
      <c r="Q42" s="15"/>
    </row>
    <row r="43" spans="1:19">
      <c r="A43" s="5"/>
      <c r="B43" s="5"/>
      <c r="C43" s="20" t="s">
        <v>30</v>
      </c>
      <c r="D43" s="6"/>
      <c r="E43" s="34"/>
      <c r="F43" s="34"/>
      <c r="G43" s="35">
        <f>SUM(G22:G41)</f>
        <v>0</v>
      </c>
      <c r="H43" s="34"/>
      <c r="I43" s="35">
        <f>SUM(I22:I41)</f>
        <v>0</v>
      </c>
      <c r="J43" s="34"/>
      <c r="K43" s="35">
        <f>SUM(K22:K41)</f>
        <v>0</v>
      </c>
      <c r="L43" s="34"/>
      <c r="M43" s="35">
        <f>SUM(M22:M41)</f>
        <v>0</v>
      </c>
      <c r="N43" s="34"/>
      <c r="O43" s="35">
        <f>SUM(O22:O41)</f>
        <v>0</v>
      </c>
      <c r="P43" s="34"/>
      <c r="Q43" s="35">
        <f>SUM(Q22:Q41)</f>
        <v>0</v>
      </c>
      <c r="S43" s="31">
        <f>SUM(F43:O43)</f>
        <v>0</v>
      </c>
    </row>
    <row r="44" spans="1:19">
      <c r="C44" s="21"/>
      <c r="H44" s="33"/>
      <c r="I44" s="33"/>
      <c r="J44" s="33"/>
      <c r="K44" s="33"/>
      <c r="L44" s="33"/>
      <c r="M44" s="33"/>
      <c r="N44" s="33"/>
      <c r="O44" s="33"/>
      <c r="P44" s="12"/>
      <c r="Q44" s="15"/>
    </row>
    <row r="45" spans="1:19">
      <c r="A45" s="11"/>
      <c r="B45" s="11"/>
      <c r="C45" s="9" t="s">
        <v>170</v>
      </c>
      <c r="E45" s="14"/>
      <c r="H45" s="33"/>
      <c r="I45" s="33"/>
      <c r="J45" s="33"/>
      <c r="K45" s="33"/>
      <c r="L45" s="33"/>
      <c r="M45" s="33"/>
      <c r="N45" s="33"/>
      <c r="O45" s="33"/>
      <c r="P45" s="12"/>
      <c r="Q45" s="15"/>
    </row>
    <row r="46" spans="1:19">
      <c r="A46" s="12" t="s">
        <v>31</v>
      </c>
      <c r="B46" s="12" t="s">
        <v>41</v>
      </c>
      <c r="C46" s="13" t="s">
        <v>100</v>
      </c>
      <c r="E46" s="14" t="s">
        <v>12</v>
      </c>
      <c r="G46" s="15">
        <f>$D46*F46</f>
        <v>0</v>
      </c>
      <c r="H46" s="12"/>
      <c r="I46" s="15">
        <f t="shared" ref="I46:I47" si="17">$D46*H46</f>
        <v>0</v>
      </c>
      <c r="J46" s="12"/>
      <c r="K46" s="15">
        <f t="shared" ref="K46" si="18">$D46*J46</f>
        <v>0</v>
      </c>
      <c r="L46" s="12"/>
      <c r="M46" s="15">
        <f t="shared" ref="M46:M47" si="19">$D46*L46</f>
        <v>0</v>
      </c>
      <c r="N46" s="12"/>
      <c r="O46" s="15">
        <f t="shared" ref="O46:O48" si="20">$D46*N46</f>
        <v>0</v>
      </c>
      <c r="P46" s="12">
        <f t="shared" ref="P46:P64" si="21">F46+H46+J46+L46+N46</f>
        <v>0</v>
      </c>
      <c r="Q46" s="15">
        <f t="shared" ref="Q46:Q101" si="22">$D46*P46</f>
        <v>0</v>
      </c>
    </row>
    <row r="47" spans="1:19">
      <c r="A47" s="12"/>
      <c r="B47" s="12" t="s">
        <v>43</v>
      </c>
      <c r="C47" s="13" t="s">
        <v>101</v>
      </c>
      <c r="E47" s="14" t="s">
        <v>12</v>
      </c>
      <c r="G47" s="15">
        <f>$D47*F47</f>
        <v>0</v>
      </c>
      <c r="H47" s="12"/>
      <c r="I47" s="15">
        <f t="shared" si="17"/>
        <v>0</v>
      </c>
      <c r="J47" s="12"/>
      <c r="K47" s="15">
        <f t="shared" ref="K47" si="23">$D47*J47</f>
        <v>0</v>
      </c>
      <c r="L47" s="12"/>
      <c r="M47" s="15">
        <f t="shared" si="19"/>
        <v>0</v>
      </c>
      <c r="N47" s="12"/>
      <c r="O47" s="15">
        <f t="shared" si="20"/>
        <v>0</v>
      </c>
      <c r="P47" s="12">
        <f t="shared" si="21"/>
        <v>0</v>
      </c>
      <c r="Q47" s="15">
        <f t="shared" si="22"/>
        <v>0</v>
      </c>
    </row>
    <row r="48" spans="1:19" ht="75">
      <c r="A48" s="12" t="s">
        <v>33</v>
      </c>
      <c r="B48" s="12" t="s">
        <v>45</v>
      </c>
      <c r="C48" s="13" t="s">
        <v>102</v>
      </c>
      <c r="E48" s="14" t="s">
        <v>12</v>
      </c>
      <c r="G48" s="15">
        <f t="shared" ref="G48:O64" si="24">$D48*F48</f>
        <v>0</v>
      </c>
      <c r="H48" s="12"/>
      <c r="I48" s="15">
        <f t="shared" si="24"/>
        <v>0</v>
      </c>
      <c r="J48" s="12"/>
      <c r="K48" s="15">
        <f t="shared" si="24"/>
        <v>0</v>
      </c>
      <c r="L48" s="12"/>
      <c r="M48" s="15">
        <f t="shared" si="24"/>
        <v>0</v>
      </c>
      <c r="N48" s="12"/>
      <c r="O48" s="15">
        <f t="shared" si="20"/>
        <v>0</v>
      </c>
      <c r="P48" s="12">
        <f t="shared" si="21"/>
        <v>0</v>
      </c>
      <c r="Q48" s="15">
        <f t="shared" si="22"/>
        <v>0</v>
      </c>
    </row>
    <row r="49" spans="1:17" ht="60">
      <c r="A49" s="12" t="s">
        <v>34</v>
      </c>
      <c r="B49" s="12" t="s">
        <v>46</v>
      </c>
      <c r="C49" s="13" t="s">
        <v>103</v>
      </c>
      <c r="E49" s="14" t="s">
        <v>12</v>
      </c>
      <c r="G49" s="15">
        <f t="shared" si="24"/>
        <v>0</v>
      </c>
      <c r="H49" s="12"/>
      <c r="I49" s="15">
        <f t="shared" si="24"/>
        <v>0</v>
      </c>
      <c r="J49" s="12"/>
      <c r="K49" s="15">
        <f t="shared" si="24"/>
        <v>0</v>
      </c>
      <c r="L49" s="12"/>
      <c r="M49" s="15">
        <f t="shared" si="24"/>
        <v>0</v>
      </c>
      <c r="N49" s="12"/>
      <c r="O49" s="15">
        <f t="shared" si="24"/>
        <v>0</v>
      </c>
      <c r="P49" s="12">
        <f t="shared" si="21"/>
        <v>0</v>
      </c>
      <c r="Q49" s="15">
        <f>$D49*P49</f>
        <v>0</v>
      </c>
    </row>
    <row r="50" spans="1:17" ht="60">
      <c r="A50" s="12"/>
      <c r="B50" s="12" t="s">
        <v>49</v>
      </c>
      <c r="C50" s="13" t="s">
        <v>104</v>
      </c>
      <c r="E50" s="14" t="s">
        <v>12</v>
      </c>
      <c r="G50" s="15">
        <f t="shared" si="24"/>
        <v>0</v>
      </c>
      <c r="H50" s="12"/>
      <c r="I50" s="15">
        <f t="shared" si="24"/>
        <v>0</v>
      </c>
      <c r="J50" s="12"/>
      <c r="K50" s="15">
        <f t="shared" si="24"/>
        <v>0</v>
      </c>
      <c r="L50" s="12"/>
      <c r="M50" s="15">
        <f t="shared" si="24"/>
        <v>0</v>
      </c>
      <c r="N50" s="12"/>
      <c r="O50" s="15">
        <f t="shared" si="24"/>
        <v>0</v>
      </c>
      <c r="P50" s="12">
        <f t="shared" si="21"/>
        <v>0</v>
      </c>
      <c r="Q50" s="15">
        <f>$D50*P50</f>
        <v>0</v>
      </c>
    </row>
    <row r="51" spans="1:17" ht="60">
      <c r="A51" s="12" t="s">
        <v>35</v>
      </c>
      <c r="B51" s="12" t="s">
        <v>50</v>
      </c>
      <c r="C51" s="13" t="s">
        <v>105</v>
      </c>
      <c r="E51" s="14" t="s">
        <v>12</v>
      </c>
      <c r="G51" s="15">
        <f t="shared" si="24"/>
        <v>0</v>
      </c>
      <c r="H51" s="12"/>
      <c r="I51" s="15">
        <f t="shared" si="24"/>
        <v>0</v>
      </c>
      <c r="J51" s="12"/>
      <c r="K51" s="15">
        <f t="shared" si="24"/>
        <v>0</v>
      </c>
      <c r="L51" s="12"/>
      <c r="M51" s="15">
        <f t="shared" si="24"/>
        <v>0</v>
      </c>
      <c r="N51" s="12"/>
      <c r="O51" s="15">
        <f t="shared" si="24"/>
        <v>0</v>
      </c>
      <c r="P51" s="12">
        <f t="shared" si="21"/>
        <v>0</v>
      </c>
      <c r="Q51" s="15">
        <f t="shared" si="22"/>
        <v>0</v>
      </c>
    </row>
    <row r="52" spans="1:17" ht="45">
      <c r="A52" s="12"/>
      <c r="B52" s="12" t="s">
        <v>51</v>
      </c>
      <c r="C52" s="13" t="s">
        <v>106</v>
      </c>
      <c r="E52" s="14" t="s">
        <v>12</v>
      </c>
      <c r="G52" s="15">
        <f t="shared" si="24"/>
        <v>0</v>
      </c>
      <c r="H52" s="12"/>
      <c r="I52" s="15">
        <f t="shared" si="24"/>
        <v>0</v>
      </c>
      <c r="J52" s="12"/>
      <c r="K52" s="15">
        <f t="shared" si="24"/>
        <v>0</v>
      </c>
      <c r="L52" s="12"/>
      <c r="M52" s="15">
        <f t="shared" si="24"/>
        <v>0</v>
      </c>
      <c r="N52" s="12"/>
      <c r="O52" s="15">
        <f t="shared" si="24"/>
        <v>0</v>
      </c>
      <c r="P52" s="12">
        <f t="shared" si="21"/>
        <v>0</v>
      </c>
      <c r="Q52" s="15">
        <f t="shared" si="22"/>
        <v>0</v>
      </c>
    </row>
    <row r="53" spans="1:17" ht="60">
      <c r="A53" s="12" t="s">
        <v>36</v>
      </c>
      <c r="B53" s="12" t="s">
        <v>52</v>
      </c>
      <c r="C53" s="13" t="s">
        <v>107</v>
      </c>
      <c r="E53" s="14" t="s">
        <v>12</v>
      </c>
      <c r="G53" s="15">
        <f t="shared" si="24"/>
        <v>0</v>
      </c>
      <c r="H53" s="12"/>
      <c r="I53" s="15">
        <f t="shared" si="24"/>
        <v>0</v>
      </c>
      <c r="J53" s="12"/>
      <c r="K53" s="15">
        <f t="shared" si="24"/>
        <v>0</v>
      </c>
      <c r="L53" s="12"/>
      <c r="M53" s="15">
        <f t="shared" si="24"/>
        <v>0</v>
      </c>
      <c r="N53" s="12"/>
      <c r="O53" s="15">
        <f t="shared" si="24"/>
        <v>0</v>
      </c>
      <c r="P53" s="12">
        <f t="shared" si="21"/>
        <v>0</v>
      </c>
      <c r="Q53" s="15">
        <f t="shared" si="22"/>
        <v>0</v>
      </c>
    </row>
    <row r="54" spans="1:17" ht="75">
      <c r="A54" s="12"/>
      <c r="B54" s="12" t="s">
        <v>54</v>
      </c>
      <c r="C54" s="13" t="s">
        <v>108</v>
      </c>
      <c r="E54" s="14" t="s">
        <v>24</v>
      </c>
      <c r="G54" s="15">
        <f t="shared" si="24"/>
        <v>0</v>
      </c>
      <c r="H54" s="12"/>
      <c r="I54" s="15">
        <f t="shared" si="24"/>
        <v>0</v>
      </c>
      <c r="J54" s="12"/>
      <c r="K54" s="15">
        <f t="shared" si="24"/>
        <v>0</v>
      </c>
      <c r="L54" s="12"/>
      <c r="M54" s="15">
        <f t="shared" si="24"/>
        <v>0</v>
      </c>
      <c r="N54" s="12"/>
      <c r="O54" s="15">
        <f t="shared" si="24"/>
        <v>0</v>
      </c>
      <c r="P54" s="12">
        <f t="shared" si="21"/>
        <v>0</v>
      </c>
      <c r="Q54" s="15">
        <f t="shared" si="22"/>
        <v>0</v>
      </c>
    </row>
    <row r="55" spans="1:17" ht="30">
      <c r="A55" s="12"/>
      <c r="B55" s="12" t="s">
        <v>55</v>
      </c>
      <c r="C55" s="13" t="s">
        <v>109</v>
      </c>
      <c r="E55" s="14" t="s">
        <v>24</v>
      </c>
      <c r="G55" s="15">
        <f t="shared" si="24"/>
        <v>0</v>
      </c>
      <c r="H55" s="12"/>
      <c r="I55" s="15">
        <f t="shared" si="24"/>
        <v>0</v>
      </c>
      <c r="J55" s="12"/>
      <c r="K55" s="15">
        <f t="shared" si="24"/>
        <v>0</v>
      </c>
      <c r="L55" s="12"/>
      <c r="M55" s="15">
        <f t="shared" si="24"/>
        <v>0</v>
      </c>
      <c r="N55" s="12"/>
      <c r="O55" s="15">
        <f t="shared" si="24"/>
        <v>0</v>
      </c>
      <c r="P55" s="12">
        <f t="shared" si="21"/>
        <v>0</v>
      </c>
      <c r="Q55" s="15">
        <f t="shared" si="22"/>
        <v>0</v>
      </c>
    </row>
    <row r="56" spans="1:17" ht="30">
      <c r="A56" s="12" t="s">
        <v>37</v>
      </c>
      <c r="B56" s="12" t="s">
        <v>57</v>
      </c>
      <c r="C56" s="13" t="s">
        <v>38</v>
      </c>
      <c r="E56" s="14" t="s">
        <v>39</v>
      </c>
      <c r="G56" s="15">
        <f t="shared" si="24"/>
        <v>0</v>
      </c>
      <c r="H56" s="12"/>
      <c r="I56" s="15">
        <f t="shared" si="24"/>
        <v>0</v>
      </c>
      <c r="J56" s="12"/>
      <c r="K56" s="15">
        <f t="shared" si="24"/>
        <v>0</v>
      </c>
      <c r="L56" s="12"/>
      <c r="M56" s="15">
        <f t="shared" si="24"/>
        <v>0</v>
      </c>
      <c r="N56" s="12"/>
      <c r="O56" s="15">
        <f t="shared" ref="O56:O64" si="25">$D56*N56</f>
        <v>0</v>
      </c>
      <c r="P56" s="12">
        <f t="shared" si="21"/>
        <v>0</v>
      </c>
      <c r="Q56" s="15">
        <f t="shared" si="22"/>
        <v>0</v>
      </c>
    </row>
    <row r="57" spans="1:17">
      <c r="A57" s="12"/>
      <c r="B57" s="12" t="s">
        <v>58</v>
      </c>
      <c r="C57" s="13" t="s">
        <v>135</v>
      </c>
      <c r="E57" s="14" t="s">
        <v>12</v>
      </c>
      <c r="G57" s="15">
        <f t="shared" si="24"/>
        <v>0</v>
      </c>
      <c r="H57" s="12"/>
      <c r="I57" s="15">
        <f t="shared" si="24"/>
        <v>0</v>
      </c>
      <c r="J57" s="12"/>
      <c r="K57" s="15">
        <f t="shared" si="24"/>
        <v>0</v>
      </c>
      <c r="L57" s="12"/>
      <c r="M57" s="15">
        <f t="shared" si="24"/>
        <v>0</v>
      </c>
      <c r="N57" s="12"/>
      <c r="O57" s="15">
        <f t="shared" si="25"/>
        <v>0</v>
      </c>
      <c r="P57" s="12">
        <f t="shared" si="21"/>
        <v>0</v>
      </c>
      <c r="Q57" s="15">
        <f t="shared" si="22"/>
        <v>0</v>
      </c>
    </row>
    <row r="58" spans="1:17">
      <c r="A58" s="12"/>
      <c r="B58" s="12" t="s">
        <v>171</v>
      </c>
      <c r="C58" s="13" t="s">
        <v>136</v>
      </c>
      <c r="E58" s="14" t="s">
        <v>10</v>
      </c>
      <c r="G58" s="15">
        <f t="shared" si="24"/>
        <v>0</v>
      </c>
      <c r="H58" s="12"/>
      <c r="I58" s="15">
        <f t="shared" si="24"/>
        <v>0</v>
      </c>
      <c r="J58" s="12"/>
      <c r="K58" s="15">
        <f t="shared" si="24"/>
        <v>0</v>
      </c>
      <c r="L58" s="12"/>
      <c r="M58" s="15">
        <f t="shared" si="24"/>
        <v>0</v>
      </c>
      <c r="N58" s="12"/>
      <c r="O58" s="15">
        <f t="shared" si="25"/>
        <v>0</v>
      </c>
      <c r="P58" s="12">
        <f t="shared" si="21"/>
        <v>0</v>
      </c>
      <c r="Q58" s="15">
        <f t="shared" si="22"/>
        <v>0</v>
      </c>
    </row>
    <row r="59" spans="1:17">
      <c r="A59" s="12"/>
      <c r="B59" s="12" t="s">
        <v>172</v>
      </c>
      <c r="C59" s="13" t="s">
        <v>110</v>
      </c>
      <c r="D59" s="30"/>
      <c r="E59" s="14" t="s">
        <v>39</v>
      </c>
      <c r="G59" s="15">
        <f t="shared" si="24"/>
        <v>0</v>
      </c>
      <c r="H59" s="12"/>
      <c r="I59" s="15">
        <f t="shared" si="24"/>
        <v>0</v>
      </c>
      <c r="J59" s="12"/>
      <c r="K59" s="15">
        <f t="shared" si="24"/>
        <v>0</v>
      </c>
      <c r="L59" s="12"/>
      <c r="M59" s="15">
        <f t="shared" si="24"/>
        <v>0</v>
      </c>
      <c r="N59" s="12"/>
      <c r="O59" s="15">
        <f t="shared" si="25"/>
        <v>0</v>
      </c>
      <c r="P59" s="12">
        <f t="shared" si="21"/>
        <v>0</v>
      </c>
      <c r="Q59" s="15">
        <f t="shared" si="22"/>
        <v>0</v>
      </c>
    </row>
    <row r="60" spans="1:17">
      <c r="A60" s="12"/>
      <c r="B60" s="12" t="s">
        <v>173</v>
      </c>
      <c r="C60" s="13" t="s">
        <v>71</v>
      </c>
      <c r="D60" s="30"/>
      <c r="E60" s="14" t="s">
        <v>39</v>
      </c>
      <c r="G60" s="15">
        <f t="shared" si="24"/>
        <v>0</v>
      </c>
      <c r="H60" s="12"/>
      <c r="I60" s="15">
        <f t="shared" si="24"/>
        <v>0</v>
      </c>
      <c r="J60" s="12"/>
      <c r="K60" s="15">
        <f t="shared" si="24"/>
        <v>0</v>
      </c>
      <c r="L60" s="12"/>
      <c r="M60" s="15">
        <f t="shared" si="24"/>
        <v>0</v>
      </c>
      <c r="N60" s="12"/>
      <c r="O60" s="15">
        <f t="shared" si="25"/>
        <v>0</v>
      </c>
      <c r="P60" s="12">
        <f t="shared" si="21"/>
        <v>0</v>
      </c>
      <c r="Q60" s="15">
        <f t="shared" si="22"/>
        <v>0</v>
      </c>
    </row>
    <row r="61" spans="1:17">
      <c r="A61" s="12"/>
      <c r="B61" s="12" t="s">
        <v>174</v>
      </c>
      <c r="C61" s="13" t="s">
        <v>77</v>
      </c>
      <c r="D61" s="30"/>
      <c r="E61" s="14" t="s">
        <v>12</v>
      </c>
      <c r="G61" s="15">
        <f t="shared" si="24"/>
        <v>0</v>
      </c>
      <c r="H61" s="12"/>
      <c r="I61" s="15">
        <f t="shared" si="24"/>
        <v>0</v>
      </c>
      <c r="J61" s="12"/>
      <c r="K61" s="15">
        <f t="shared" si="24"/>
        <v>0</v>
      </c>
      <c r="L61" s="12"/>
      <c r="M61" s="15">
        <f t="shared" si="24"/>
        <v>0</v>
      </c>
      <c r="N61" s="12"/>
      <c r="O61" s="15">
        <f t="shared" si="25"/>
        <v>0</v>
      </c>
      <c r="P61" s="12">
        <f t="shared" si="21"/>
        <v>0</v>
      </c>
      <c r="Q61" s="15">
        <f t="shared" si="22"/>
        <v>0</v>
      </c>
    </row>
    <row r="62" spans="1:17">
      <c r="A62" s="12"/>
      <c r="B62" s="12" t="s">
        <v>175</v>
      </c>
      <c r="C62" s="13" t="s">
        <v>72</v>
      </c>
      <c r="D62" s="30"/>
      <c r="E62" s="14" t="s">
        <v>12</v>
      </c>
      <c r="G62" s="15">
        <f t="shared" si="24"/>
        <v>0</v>
      </c>
      <c r="H62" s="12"/>
      <c r="I62" s="15">
        <f t="shared" si="24"/>
        <v>0</v>
      </c>
      <c r="J62" s="12"/>
      <c r="K62" s="15">
        <f t="shared" si="24"/>
        <v>0</v>
      </c>
      <c r="L62" s="12"/>
      <c r="M62" s="15">
        <f t="shared" si="24"/>
        <v>0</v>
      </c>
      <c r="N62" s="12"/>
      <c r="O62" s="15">
        <f t="shared" si="25"/>
        <v>0</v>
      </c>
      <c r="P62" s="12">
        <f t="shared" si="21"/>
        <v>0</v>
      </c>
      <c r="Q62" s="15">
        <f t="shared" si="22"/>
        <v>0</v>
      </c>
    </row>
    <row r="63" spans="1:17">
      <c r="A63" s="12"/>
      <c r="B63" s="12" t="s">
        <v>176</v>
      </c>
      <c r="C63" s="13" t="s">
        <v>79</v>
      </c>
      <c r="D63" s="30"/>
      <c r="E63" s="14" t="s">
        <v>24</v>
      </c>
      <c r="G63" s="15">
        <f t="shared" si="24"/>
        <v>0</v>
      </c>
      <c r="H63" s="12"/>
      <c r="I63" s="15">
        <f t="shared" si="24"/>
        <v>0</v>
      </c>
      <c r="J63" s="12"/>
      <c r="K63" s="15">
        <f t="shared" si="24"/>
        <v>0</v>
      </c>
      <c r="L63" s="12"/>
      <c r="M63" s="15">
        <f t="shared" si="24"/>
        <v>0</v>
      </c>
      <c r="N63" s="12"/>
      <c r="O63" s="15">
        <f t="shared" si="25"/>
        <v>0</v>
      </c>
      <c r="P63" s="12">
        <f t="shared" si="21"/>
        <v>0</v>
      </c>
      <c r="Q63" s="15">
        <f t="shared" si="22"/>
        <v>0</v>
      </c>
    </row>
    <row r="64" spans="1:17">
      <c r="A64" s="12" t="s">
        <v>68</v>
      </c>
      <c r="B64" s="12" t="s">
        <v>177</v>
      </c>
      <c r="C64" s="13" t="s">
        <v>78</v>
      </c>
      <c r="D64" s="30"/>
      <c r="E64" s="14" t="s">
        <v>12</v>
      </c>
      <c r="G64" s="15">
        <f t="shared" si="24"/>
        <v>0</v>
      </c>
      <c r="H64" s="12"/>
      <c r="I64" s="15">
        <f t="shared" si="24"/>
        <v>0</v>
      </c>
      <c r="J64" s="12"/>
      <c r="K64" s="15">
        <f t="shared" si="24"/>
        <v>0</v>
      </c>
      <c r="L64" s="12"/>
      <c r="M64" s="15">
        <f t="shared" si="24"/>
        <v>0</v>
      </c>
      <c r="N64" s="12"/>
      <c r="O64" s="15">
        <f t="shared" si="25"/>
        <v>0</v>
      </c>
      <c r="P64" s="12">
        <f t="shared" si="21"/>
        <v>0</v>
      </c>
      <c r="Q64" s="15">
        <f t="shared" si="22"/>
        <v>0</v>
      </c>
    </row>
    <row r="65" spans="1:17">
      <c r="A65" s="7"/>
      <c r="B65" s="7"/>
      <c r="C65" s="22"/>
      <c r="E65" s="14"/>
      <c r="F65" s="16"/>
      <c r="G65" s="15"/>
      <c r="H65" s="33"/>
      <c r="I65" s="33"/>
      <c r="J65" s="33"/>
      <c r="K65" s="33"/>
      <c r="L65" s="33"/>
      <c r="M65" s="33"/>
      <c r="N65" s="33"/>
      <c r="O65" s="33"/>
      <c r="P65" s="12"/>
      <c r="Q65" s="15"/>
    </row>
    <row r="66" spans="1:17">
      <c r="A66" s="23"/>
      <c r="B66" s="23"/>
      <c r="C66" s="20" t="s">
        <v>40</v>
      </c>
      <c r="D66" s="6"/>
      <c r="E66" s="41"/>
      <c r="F66" s="34"/>
      <c r="G66" s="35">
        <f>SUM(G46:G64)</f>
        <v>0</v>
      </c>
      <c r="H66" s="34"/>
      <c r="I66" s="35">
        <f t="shared" ref="I66" si="26">SUM(I46:I64)</f>
        <v>0</v>
      </c>
      <c r="J66" s="34"/>
      <c r="K66" s="35">
        <f t="shared" ref="K66" si="27">SUM(K46:K64)</f>
        <v>0</v>
      </c>
      <c r="L66" s="34"/>
      <c r="M66" s="35">
        <f t="shared" ref="M66" si="28">SUM(M46:M64)</f>
        <v>0</v>
      </c>
      <c r="N66" s="34"/>
      <c r="O66" s="35">
        <f t="shared" ref="O66" si="29">SUM(O46:O64)</f>
        <v>0</v>
      </c>
      <c r="P66" s="34"/>
      <c r="Q66" s="35">
        <f>SUM(Q46:Q64)</f>
        <v>0</v>
      </c>
    </row>
    <row r="67" spans="1:17">
      <c r="A67" s="23"/>
      <c r="B67" s="23"/>
      <c r="C67" s="21"/>
      <c r="E67" s="14"/>
      <c r="H67" s="33"/>
      <c r="I67" s="33"/>
      <c r="J67" s="33"/>
      <c r="K67" s="33"/>
      <c r="L67" s="33"/>
      <c r="M67" s="33"/>
      <c r="N67" s="33"/>
      <c r="O67" s="33"/>
      <c r="P67" s="12"/>
      <c r="Q67" s="15"/>
    </row>
    <row r="68" spans="1:17">
      <c r="A68" s="11"/>
      <c r="B68" s="11"/>
      <c r="C68" s="9" t="s">
        <v>178</v>
      </c>
      <c r="E68" s="14"/>
      <c r="H68" s="33"/>
      <c r="I68" s="33"/>
      <c r="J68" s="33"/>
      <c r="K68" s="33"/>
      <c r="L68" s="33"/>
      <c r="M68" s="33"/>
      <c r="N68" s="33"/>
      <c r="O68" s="33"/>
      <c r="P68" s="12"/>
      <c r="Q68" s="15"/>
    </row>
    <row r="69" spans="1:17">
      <c r="A69" s="12" t="s">
        <v>41</v>
      </c>
      <c r="B69" s="12" t="s">
        <v>179</v>
      </c>
      <c r="C69" s="13" t="s">
        <v>42</v>
      </c>
      <c r="E69" s="14" t="s">
        <v>39</v>
      </c>
      <c r="G69" s="15">
        <f>$D69*F69</f>
        <v>0</v>
      </c>
      <c r="H69" s="12"/>
      <c r="I69" s="15">
        <f t="shared" ref="I69:I72" si="30">$D69*H69</f>
        <v>0</v>
      </c>
      <c r="J69" s="12"/>
      <c r="K69" s="15">
        <f>$D69*J69</f>
        <v>0</v>
      </c>
      <c r="L69" s="12"/>
      <c r="M69" s="15">
        <f t="shared" ref="M69:M72" si="31">$D69*L69</f>
        <v>0</v>
      </c>
      <c r="N69" s="12"/>
      <c r="O69" s="15">
        <f t="shared" ref="O69:O72" si="32">$D69*N69</f>
        <v>0</v>
      </c>
      <c r="P69" s="12">
        <f t="shared" ref="P69:P101" si="33">F69+H69+J69+L69+N69</f>
        <v>0</v>
      </c>
      <c r="Q69" s="15">
        <f t="shared" si="22"/>
        <v>0</v>
      </c>
    </row>
    <row r="70" spans="1:17">
      <c r="A70" s="12"/>
      <c r="B70" s="12" t="s">
        <v>180</v>
      </c>
      <c r="C70" s="13" t="s">
        <v>111</v>
      </c>
      <c r="D70" s="30"/>
      <c r="E70" s="14" t="s">
        <v>24</v>
      </c>
      <c r="G70" s="15">
        <f>$D70*F70</f>
        <v>0</v>
      </c>
      <c r="H70" s="12"/>
      <c r="I70" s="15">
        <f t="shared" si="30"/>
        <v>0</v>
      </c>
      <c r="J70" s="12"/>
      <c r="K70" s="15">
        <f t="shared" ref="K70:K101" si="34">$D70*J70</f>
        <v>0</v>
      </c>
      <c r="L70" s="12"/>
      <c r="M70" s="15">
        <f t="shared" si="31"/>
        <v>0</v>
      </c>
      <c r="N70" s="12"/>
      <c r="O70" s="15">
        <f t="shared" si="32"/>
        <v>0</v>
      </c>
      <c r="P70" s="12">
        <f t="shared" si="33"/>
        <v>0</v>
      </c>
      <c r="Q70" s="15">
        <f t="shared" si="22"/>
        <v>0</v>
      </c>
    </row>
    <row r="71" spans="1:17">
      <c r="A71" s="12"/>
      <c r="B71" s="12" t="s">
        <v>181</v>
      </c>
      <c r="C71" s="13" t="s">
        <v>112</v>
      </c>
      <c r="D71" s="30"/>
      <c r="E71" s="14" t="s">
        <v>24</v>
      </c>
      <c r="G71" s="15">
        <f t="shared" ref="G71:G72" si="35">$D71*F71</f>
        <v>0</v>
      </c>
      <c r="H71" s="12"/>
      <c r="I71" s="15">
        <f t="shared" si="30"/>
        <v>0</v>
      </c>
      <c r="J71" s="12"/>
      <c r="K71" s="15">
        <f t="shared" si="34"/>
        <v>0</v>
      </c>
      <c r="L71" s="12"/>
      <c r="M71" s="15">
        <f t="shared" si="31"/>
        <v>0</v>
      </c>
      <c r="N71" s="12"/>
      <c r="O71" s="15">
        <f t="shared" si="32"/>
        <v>0</v>
      </c>
      <c r="P71" s="12">
        <f t="shared" si="33"/>
        <v>0</v>
      </c>
      <c r="Q71" s="15">
        <f t="shared" si="22"/>
        <v>0</v>
      </c>
    </row>
    <row r="72" spans="1:17">
      <c r="A72" s="12"/>
      <c r="B72" s="12" t="s">
        <v>182</v>
      </c>
      <c r="C72" s="13" t="s">
        <v>113</v>
      </c>
      <c r="D72" s="30"/>
      <c r="E72" s="14" t="s">
        <v>24</v>
      </c>
      <c r="G72" s="15">
        <f t="shared" si="35"/>
        <v>0</v>
      </c>
      <c r="H72" s="12"/>
      <c r="I72" s="15">
        <f t="shared" si="30"/>
        <v>0</v>
      </c>
      <c r="J72" s="12"/>
      <c r="K72" s="15">
        <f t="shared" si="34"/>
        <v>0</v>
      </c>
      <c r="L72" s="12"/>
      <c r="M72" s="15">
        <f t="shared" si="31"/>
        <v>0</v>
      </c>
      <c r="N72" s="12"/>
      <c r="O72" s="15">
        <f t="shared" si="32"/>
        <v>0</v>
      </c>
      <c r="P72" s="12">
        <f t="shared" si="33"/>
        <v>0</v>
      </c>
      <c r="Q72" s="15">
        <f t="shared" si="22"/>
        <v>0</v>
      </c>
    </row>
    <row r="73" spans="1:17" ht="30">
      <c r="A73" s="12" t="s">
        <v>43</v>
      </c>
      <c r="B73" s="12" t="s">
        <v>183</v>
      </c>
      <c r="C73" s="13" t="s">
        <v>44</v>
      </c>
      <c r="E73" s="14" t="s">
        <v>39</v>
      </c>
      <c r="F73" s="17"/>
      <c r="G73" s="15">
        <f t="shared" ref="G73:O101" si="36">$D73*F73</f>
        <v>0</v>
      </c>
      <c r="H73" s="17"/>
      <c r="I73" s="15">
        <f t="shared" si="36"/>
        <v>0</v>
      </c>
      <c r="J73" s="17"/>
      <c r="K73" s="15">
        <f t="shared" si="34"/>
        <v>0</v>
      </c>
      <c r="L73" s="17"/>
      <c r="M73" s="15">
        <f t="shared" si="36"/>
        <v>0</v>
      </c>
      <c r="N73" s="17"/>
      <c r="O73" s="15">
        <f>$D73*N73</f>
        <v>0</v>
      </c>
      <c r="P73" s="12">
        <f t="shared" si="33"/>
        <v>0</v>
      </c>
      <c r="Q73" s="15">
        <f t="shared" si="22"/>
        <v>0</v>
      </c>
    </row>
    <row r="74" spans="1:17" ht="45">
      <c r="A74" s="12" t="s">
        <v>45</v>
      </c>
      <c r="B74" s="12" t="s">
        <v>184</v>
      </c>
      <c r="C74" s="13" t="s">
        <v>138</v>
      </c>
      <c r="E74" s="14" t="s">
        <v>12</v>
      </c>
      <c r="F74" s="17"/>
      <c r="G74" s="15">
        <f t="shared" si="36"/>
        <v>0</v>
      </c>
      <c r="H74" s="17"/>
      <c r="I74" s="15">
        <f t="shared" si="36"/>
        <v>0</v>
      </c>
      <c r="J74" s="17"/>
      <c r="K74" s="15">
        <f t="shared" si="34"/>
        <v>0</v>
      </c>
      <c r="L74" s="17"/>
      <c r="M74" s="15">
        <f t="shared" si="36"/>
        <v>0</v>
      </c>
      <c r="N74" s="17"/>
      <c r="O74" s="15">
        <f t="shared" si="36"/>
        <v>0</v>
      </c>
      <c r="P74" s="12">
        <f t="shared" si="33"/>
        <v>0</v>
      </c>
      <c r="Q74" s="15">
        <f t="shared" si="22"/>
        <v>0</v>
      </c>
    </row>
    <row r="75" spans="1:17" ht="45">
      <c r="A75" s="12"/>
      <c r="B75" s="12" t="s">
        <v>185</v>
      </c>
      <c r="C75" s="13" t="s">
        <v>139</v>
      </c>
      <c r="E75" s="14" t="s">
        <v>12</v>
      </c>
      <c r="F75" s="17"/>
      <c r="G75" s="15">
        <f t="shared" si="36"/>
        <v>0</v>
      </c>
      <c r="H75" s="17"/>
      <c r="I75" s="15">
        <f t="shared" si="36"/>
        <v>0</v>
      </c>
      <c r="J75" s="17"/>
      <c r="K75" s="15">
        <f t="shared" si="34"/>
        <v>0</v>
      </c>
      <c r="L75" s="17"/>
      <c r="M75" s="15">
        <f t="shared" si="36"/>
        <v>0</v>
      </c>
      <c r="N75" s="17"/>
      <c r="O75" s="15">
        <f t="shared" si="36"/>
        <v>0</v>
      </c>
      <c r="P75" s="12">
        <f t="shared" si="33"/>
        <v>0</v>
      </c>
      <c r="Q75" s="15">
        <f t="shared" si="22"/>
        <v>0</v>
      </c>
    </row>
    <row r="76" spans="1:17">
      <c r="A76" s="12" t="s">
        <v>46</v>
      </c>
      <c r="B76" s="12" t="s">
        <v>186</v>
      </c>
      <c r="C76" s="13" t="s">
        <v>47</v>
      </c>
      <c r="E76" s="14" t="s">
        <v>48</v>
      </c>
      <c r="F76" s="17"/>
      <c r="G76" s="15">
        <f t="shared" si="36"/>
        <v>0</v>
      </c>
      <c r="H76" s="17"/>
      <c r="I76" s="15">
        <f t="shared" si="36"/>
        <v>0</v>
      </c>
      <c r="J76" s="17"/>
      <c r="K76" s="15">
        <f t="shared" si="34"/>
        <v>0</v>
      </c>
      <c r="L76" s="17"/>
      <c r="M76" s="15">
        <f t="shared" si="36"/>
        <v>0</v>
      </c>
      <c r="N76" s="17"/>
      <c r="O76" s="15">
        <f t="shared" si="36"/>
        <v>0</v>
      </c>
      <c r="P76" s="12">
        <f t="shared" si="33"/>
        <v>0</v>
      </c>
      <c r="Q76" s="15">
        <f t="shared" si="22"/>
        <v>0</v>
      </c>
    </row>
    <row r="77" spans="1:17">
      <c r="A77" s="12"/>
      <c r="B77" s="12" t="s">
        <v>187</v>
      </c>
      <c r="C77" s="13" t="s">
        <v>74</v>
      </c>
      <c r="D77" s="30"/>
      <c r="E77" s="14" t="s">
        <v>39</v>
      </c>
      <c r="F77" s="17"/>
      <c r="G77" s="15">
        <f t="shared" si="36"/>
        <v>0</v>
      </c>
      <c r="H77" s="17"/>
      <c r="I77" s="15">
        <f t="shared" si="36"/>
        <v>0</v>
      </c>
      <c r="J77" s="17"/>
      <c r="K77" s="15">
        <f t="shared" si="34"/>
        <v>0</v>
      </c>
      <c r="L77" s="17"/>
      <c r="M77" s="15">
        <f t="shared" si="36"/>
        <v>0</v>
      </c>
      <c r="N77" s="17"/>
      <c r="O77" s="15">
        <f t="shared" si="36"/>
        <v>0</v>
      </c>
      <c r="P77" s="12">
        <f t="shared" si="33"/>
        <v>0</v>
      </c>
      <c r="Q77" s="15">
        <f t="shared" si="22"/>
        <v>0</v>
      </c>
    </row>
    <row r="78" spans="1:17" ht="30">
      <c r="A78" s="12"/>
      <c r="B78" s="12" t="s">
        <v>188</v>
      </c>
      <c r="C78" s="13" t="s">
        <v>114</v>
      </c>
      <c r="D78" s="30"/>
      <c r="E78" s="14" t="s">
        <v>39</v>
      </c>
      <c r="F78" s="17"/>
      <c r="G78" s="15">
        <f t="shared" si="36"/>
        <v>0</v>
      </c>
      <c r="H78" s="17"/>
      <c r="I78" s="15">
        <f t="shared" si="36"/>
        <v>0</v>
      </c>
      <c r="J78" s="17"/>
      <c r="K78" s="15">
        <f t="shared" si="34"/>
        <v>0</v>
      </c>
      <c r="L78" s="17"/>
      <c r="M78" s="15">
        <f t="shared" si="36"/>
        <v>0</v>
      </c>
      <c r="N78" s="17"/>
      <c r="O78" s="15">
        <f t="shared" si="36"/>
        <v>0</v>
      </c>
      <c r="P78" s="12">
        <f t="shared" si="33"/>
        <v>0</v>
      </c>
      <c r="Q78" s="15">
        <f t="shared" si="22"/>
        <v>0</v>
      </c>
    </row>
    <row r="79" spans="1:17" ht="30">
      <c r="A79" s="12" t="s">
        <v>49</v>
      </c>
      <c r="B79" s="12" t="s">
        <v>189</v>
      </c>
      <c r="C79" s="13" t="s">
        <v>115</v>
      </c>
      <c r="E79" s="14" t="s">
        <v>24</v>
      </c>
      <c r="F79" s="24"/>
      <c r="G79" s="15">
        <f t="shared" si="36"/>
        <v>0</v>
      </c>
      <c r="H79" s="24"/>
      <c r="I79" s="15">
        <f t="shared" si="36"/>
        <v>0</v>
      </c>
      <c r="J79" s="24"/>
      <c r="K79" s="15">
        <f t="shared" si="34"/>
        <v>0</v>
      </c>
      <c r="L79" s="24"/>
      <c r="M79" s="15">
        <f t="shared" si="36"/>
        <v>0</v>
      </c>
      <c r="N79" s="24"/>
      <c r="O79" s="15">
        <f t="shared" si="36"/>
        <v>0</v>
      </c>
      <c r="P79" s="12">
        <f t="shared" si="33"/>
        <v>0</v>
      </c>
      <c r="Q79" s="15">
        <f t="shared" si="22"/>
        <v>0</v>
      </c>
    </row>
    <row r="80" spans="1:17" ht="30">
      <c r="A80" s="12"/>
      <c r="B80" s="12" t="s">
        <v>190</v>
      </c>
      <c r="C80" s="13" t="s">
        <v>75</v>
      </c>
      <c r="E80" s="14" t="s">
        <v>39</v>
      </c>
      <c r="F80" s="24"/>
      <c r="G80" s="15">
        <f t="shared" si="36"/>
        <v>0</v>
      </c>
      <c r="H80" s="24"/>
      <c r="I80" s="15">
        <f t="shared" si="36"/>
        <v>0</v>
      </c>
      <c r="J80" s="24"/>
      <c r="K80" s="15">
        <f t="shared" si="34"/>
        <v>0</v>
      </c>
      <c r="L80" s="24"/>
      <c r="M80" s="15">
        <f t="shared" si="36"/>
        <v>0</v>
      </c>
      <c r="N80" s="24"/>
      <c r="O80" s="15">
        <f t="shared" si="36"/>
        <v>0</v>
      </c>
      <c r="P80" s="12">
        <f t="shared" si="33"/>
        <v>0</v>
      </c>
      <c r="Q80" s="15">
        <f t="shared" si="22"/>
        <v>0</v>
      </c>
    </row>
    <row r="81" spans="1:17" ht="45">
      <c r="A81" s="12"/>
      <c r="B81" s="12" t="s">
        <v>191</v>
      </c>
      <c r="C81" s="13" t="s">
        <v>81</v>
      </c>
      <c r="D81" s="30"/>
      <c r="E81" s="14" t="s">
        <v>24</v>
      </c>
      <c r="F81" s="24"/>
      <c r="G81" s="15">
        <f t="shared" si="36"/>
        <v>0</v>
      </c>
      <c r="H81" s="24"/>
      <c r="I81" s="15">
        <f t="shared" si="36"/>
        <v>0</v>
      </c>
      <c r="J81" s="24"/>
      <c r="K81" s="15">
        <f t="shared" si="34"/>
        <v>0</v>
      </c>
      <c r="L81" s="24"/>
      <c r="M81" s="15">
        <f t="shared" si="36"/>
        <v>0</v>
      </c>
      <c r="N81" s="24"/>
      <c r="O81" s="15">
        <f t="shared" si="36"/>
        <v>0</v>
      </c>
      <c r="P81" s="12">
        <f t="shared" si="33"/>
        <v>0</v>
      </c>
      <c r="Q81" s="15">
        <f t="shared" si="22"/>
        <v>0</v>
      </c>
    </row>
    <row r="82" spans="1:17" ht="45">
      <c r="A82" s="12"/>
      <c r="B82" s="12" t="s">
        <v>192</v>
      </c>
      <c r="C82" s="13" t="s">
        <v>82</v>
      </c>
      <c r="D82" s="30"/>
      <c r="E82" s="14" t="s">
        <v>24</v>
      </c>
      <c r="F82" s="24"/>
      <c r="G82" s="15">
        <f t="shared" si="36"/>
        <v>0</v>
      </c>
      <c r="H82" s="24"/>
      <c r="I82" s="15">
        <f t="shared" si="36"/>
        <v>0</v>
      </c>
      <c r="J82" s="24"/>
      <c r="K82" s="15">
        <f t="shared" si="34"/>
        <v>0</v>
      </c>
      <c r="L82" s="24"/>
      <c r="M82" s="15">
        <f t="shared" si="36"/>
        <v>0</v>
      </c>
      <c r="N82" s="24"/>
      <c r="O82" s="15">
        <f t="shared" si="36"/>
        <v>0</v>
      </c>
      <c r="P82" s="12">
        <f t="shared" si="33"/>
        <v>0</v>
      </c>
      <c r="Q82" s="15">
        <f t="shared" ref="Q82" si="37">$D82*P82</f>
        <v>0</v>
      </c>
    </row>
    <row r="83" spans="1:17">
      <c r="A83" s="12" t="s">
        <v>50</v>
      </c>
      <c r="B83" s="12" t="s">
        <v>193</v>
      </c>
      <c r="C83" s="13" t="s">
        <v>116</v>
      </c>
      <c r="E83" s="14" t="s">
        <v>24</v>
      </c>
      <c r="F83" s="24"/>
      <c r="G83" s="15">
        <f t="shared" si="36"/>
        <v>0</v>
      </c>
      <c r="H83" s="24"/>
      <c r="I83" s="15">
        <f t="shared" si="36"/>
        <v>0</v>
      </c>
      <c r="J83" s="24"/>
      <c r="K83" s="15">
        <f t="shared" si="34"/>
        <v>0</v>
      </c>
      <c r="L83" s="24"/>
      <c r="M83" s="15">
        <f t="shared" si="36"/>
        <v>0</v>
      </c>
      <c r="N83" s="24"/>
      <c r="O83" s="15">
        <f t="shared" si="36"/>
        <v>0</v>
      </c>
      <c r="P83" s="12">
        <f t="shared" si="33"/>
        <v>0</v>
      </c>
      <c r="Q83" s="15">
        <f t="shared" si="22"/>
        <v>0</v>
      </c>
    </row>
    <row r="84" spans="1:17">
      <c r="A84" s="12" t="s">
        <v>51</v>
      </c>
      <c r="B84" s="12" t="s">
        <v>194</v>
      </c>
      <c r="C84" s="13" t="s">
        <v>117</v>
      </c>
      <c r="E84" s="14" t="s">
        <v>24</v>
      </c>
      <c r="F84" s="24"/>
      <c r="G84" s="15">
        <f t="shared" si="36"/>
        <v>0</v>
      </c>
      <c r="H84" s="24"/>
      <c r="I84" s="15">
        <f t="shared" si="36"/>
        <v>0</v>
      </c>
      <c r="J84" s="24"/>
      <c r="K84" s="15">
        <f t="shared" si="34"/>
        <v>0</v>
      </c>
      <c r="L84" s="24"/>
      <c r="M84" s="15">
        <f t="shared" si="36"/>
        <v>0</v>
      </c>
      <c r="N84" s="24"/>
      <c r="O84" s="15">
        <f t="shared" si="36"/>
        <v>0</v>
      </c>
      <c r="P84" s="12">
        <f t="shared" si="33"/>
        <v>0</v>
      </c>
      <c r="Q84" s="15">
        <f t="shared" si="22"/>
        <v>0</v>
      </c>
    </row>
    <row r="85" spans="1:17">
      <c r="A85" s="12"/>
      <c r="B85" s="12" t="s">
        <v>195</v>
      </c>
      <c r="C85" s="13" t="s">
        <v>118</v>
      </c>
      <c r="E85" s="14" t="s">
        <v>24</v>
      </c>
      <c r="F85" s="24"/>
      <c r="G85" s="15">
        <f t="shared" si="36"/>
        <v>0</v>
      </c>
      <c r="H85" s="24"/>
      <c r="I85" s="15">
        <f t="shared" si="36"/>
        <v>0</v>
      </c>
      <c r="J85" s="24"/>
      <c r="K85" s="15">
        <f t="shared" si="34"/>
        <v>0</v>
      </c>
      <c r="L85" s="24"/>
      <c r="M85" s="15">
        <f t="shared" si="36"/>
        <v>0</v>
      </c>
      <c r="N85" s="24"/>
      <c r="O85" s="15">
        <f t="shared" si="36"/>
        <v>0</v>
      </c>
      <c r="P85" s="12">
        <f t="shared" si="33"/>
        <v>0</v>
      </c>
      <c r="Q85" s="15">
        <f t="shared" si="22"/>
        <v>0</v>
      </c>
    </row>
    <row r="86" spans="1:17" ht="88.9" customHeight="1">
      <c r="A86" s="12"/>
      <c r="B86" s="12" t="s">
        <v>196</v>
      </c>
      <c r="C86" s="13" t="s">
        <v>119</v>
      </c>
      <c r="E86" s="14" t="s">
        <v>24</v>
      </c>
      <c r="F86" s="24"/>
      <c r="G86" s="15">
        <f t="shared" si="36"/>
        <v>0</v>
      </c>
      <c r="H86" s="24"/>
      <c r="I86" s="15">
        <f t="shared" si="36"/>
        <v>0</v>
      </c>
      <c r="J86" s="24"/>
      <c r="K86" s="15">
        <f t="shared" si="34"/>
        <v>0</v>
      </c>
      <c r="L86" s="24"/>
      <c r="M86" s="15">
        <f t="shared" si="36"/>
        <v>0</v>
      </c>
      <c r="N86" s="24"/>
      <c r="O86" s="15">
        <f t="shared" si="36"/>
        <v>0</v>
      </c>
      <c r="P86" s="12">
        <f t="shared" si="33"/>
        <v>0</v>
      </c>
      <c r="Q86" s="15">
        <f t="shared" ref="Q86:Q92" si="38">$D86*P86</f>
        <v>0</v>
      </c>
    </row>
    <row r="87" spans="1:17" ht="60">
      <c r="A87" s="12"/>
      <c r="B87" s="12" t="s">
        <v>197</v>
      </c>
      <c r="C87" s="13" t="s">
        <v>120</v>
      </c>
      <c r="E87" s="14" t="s">
        <v>24</v>
      </c>
      <c r="F87" s="24"/>
      <c r="G87" s="15">
        <f t="shared" si="36"/>
        <v>0</v>
      </c>
      <c r="H87" s="24"/>
      <c r="I87" s="15">
        <f t="shared" si="36"/>
        <v>0</v>
      </c>
      <c r="J87" s="24"/>
      <c r="K87" s="15">
        <f t="shared" si="34"/>
        <v>0</v>
      </c>
      <c r="L87" s="24"/>
      <c r="M87" s="15">
        <f t="shared" si="36"/>
        <v>0</v>
      </c>
      <c r="N87" s="24"/>
      <c r="O87" s="15">
        <f t="shared" si="36"/>
        <v>0</v>
      </c>
      <c r="P87" s="12">
        <f t="shared" si="33"/>
        <v>0</v>
      </c>
      <c r="Q87" s="15">
        <f t="shared" si="38"/>
        <v>0</v>
      </c>
    </row>
    <row r="88" spans="1:17" ht="30">
      <c r="A88" s="12"/>
      <c r="B88" s="12" t="s">
        <v>198</v>
      </c>
      <c r="C88" s="13" t="s">
        <v>121</v>
      </c>
      <c r="D88" s="30"/>
      <c r="E88" s="14" t="s">
        <v>126</v>
      </c>
      <c r="F88" s="24"/>
      <c r="G88" s="15">
        <f t="shared" si="36"/>
        <v>0</v>
      </c>
      <c r="H88" s="24"/>
      <c r="I88" s="15">
        <f t="shared" si="36"/>
        <v>0</v>
      </c>
      <c r="J88" s="24"/>
      <c r="K88" s="15">
        <f t="shared" si="34"/>
        <v>0</v>
      </c>
      <c r="L88" s="24"/>
      <c r="M88" s="15">
        <f t="shared" si="36"/>
        <v>0</v>
      </c>
      <c r="N88" s="24"/>
      <c r="O88" s="15">
        <f t="shared" si="36"/>
        <v>0</v>
      </c>
      <c r="P88" s="12">
        <f t="shared" si="33"/>
        <v>0</v>
      </c>
      <c r="Q88" s="15">
        <f t="shared" si="38"/>
        <v>0</v>
      </c>
    </row>
    <row r="89" spans="1:17" ht="30">
      <c r="A89" s="12"/>
      <c r="B89" s="12" t="s">
        <v>199</v>
      </c>
      <c r="C89" s="13" t="s">
        <v>122</v>
      </c>
      <c r="E89" s="14" t="s">
        <v>39</v>
      </c>
      <c r="F89" s="24"/>
      <c r="G89" s="15">
        <f t="shared" si="36"/>
        <v>0</v>
      </c>
      <c r="H89" s="24"/>
      <c r="I89" s="15">
        <f t="shared" si="36"/>
        <v>0</v>
      </c>
      <c r="J89" s="24"/>
      <c r="K89" s="15">
        <f t="shared" si="34"/>
        <v>0</v>
      </c>
      <c r="L89" s="24"/>
      <c r="M89" s="15">
        <f t="shared" si="36"/>
        <v>0</v>
      </c>
      <c r="N89" s="24"/>
      <c r="O89" s="15">
        <f t="shared" si="36"/>
        <v>0</v>
      </c>
      <c r="P89" s="12">
        <f t="shared" si="33"/>
        <v>0</v>
      </c>
      <c r="Q89" s="15">
        <f t="shared" si="38"/>
        <v>0</v>
      </c>
    </row>
    <row r="90" spans="1:17">
      <c r="A90" s="12"/>
      <c r="B90" s="12" t="s">
        <v>200</v>
      </c>
      <c r="C90" s="13" t="s">
        <v>123</v>
      </c>
      <c r="E90" s="14" t="s">
        <v>24</v>
      </c>
      <c r="F90" s="24"/>
      <c r="G90" s="15">
        <f t="shared" si="36"/>
        <v>0</v>
      </c>
      <c r="H90" s="24"/>
      <c r="I90" s="15">
        <f t="shared" si="36"/>
        <v>0</v>
      </c>
      <c r="J90" s="24"/>
      <c r="K90" s="15">
        <f t="shared" si="34"/>
        <v>0</v>
      </c>
      <c r="L90" s="24"/>
      <c r="M90" s="15">
        <f t="shared" si="36"/>
        <v>0</v>
      </c>
      <c r="N90" s="24"/>
      <c r="O90" s="15">
        <f t="shared" si="36"/>
        <v>0</v>
      </c>
      <c r="P90" s="12">
        <f t="shared" si="33"/>
        <v>0</v>
      </c>
      <c r="Q90" s="15">
        <f t="shared" si="38"/>
        <v>0</v>
      </c>
    </row>
    <row r="91" spans="1:17">
      <c r="A91" s="12"/>
      <c r="B91" s="12" t="s">
        <v>201</v>
      </c>
      <c r="C91" s="13" t="s">
        <v>124</v>
      </c>
      <c r="E91" s="14" t="s">
        <v>39</v>
      </c>
      <c r="F91" s="24"/>
      <c r="G91" s="15">
        <f t="shared" si="36"/>
        <v>0</v>
      </c>
      <c r="H91" s="24"/>
      <c r="I91" s="15">
        <f t="shared" si="36"/>
        <v>0</v>
      </c>
      <c r="J91" s="24"/>
      <c r="K91" s="15">
        <f t="shared" si="34"/>
        <v>0</v>
      </c>
      <c r="L91" s="24"/>
      <c r="M91" s="15">
        <f t="shared" si="36"/>
        <v>0</v>
      </c>
      <c r="N91" s="24"/>
      <c r="O91" s="15">
        <f t="shared" si="36"/>
        <v>0</v>
      </c>
      <c r="P91" s="12">
        <f t="shared" si="33"/>
        <v>0</v>
      </c>
      <c r="Q91" s="15">
        <f t="shared" si="38"/>
        <v>0</v>
      </c>
    </row>
    <row r="92" spans="1:17">
      <c r="A92" s="12"/>
      <c r="B92" s="12" t="s">
        <v>202</v>
      </c>
      <c r="C92" s="13" t="s">
        <v>125</v>
      </c>
      <c r="E92" s="14" t="s">
        <v>10</v>
      </c>
      <c r="F92" s="24"/>
      <c r="G92" s="15">
        <f t="shared" si="36"/>
        <v>0</v>
      </c>
      <c r="H92" s="24"/>
      <c r="I92" s="15">
        <f t="shared" si="36"/>
        <v>0</v>
      </c>
      <c r="J92" s="24"/>
      <c r="K92" s="15">
        <f t="shared" si="34"/>
        <v>0</v>
      </c>
      <c r="L92" s="24"/>
      <c r="M92" s="15">
        <f t="shared" si="36"/>
        <v>0</v>
      </c>
      <c r="N92" s="24"/>
      <c r="O92" s="15">
        <f t="shared" si="36"/>
        <v>0</v>
      </c>
      <c r="P92" s="12">
        <f t="shared" si="33"/>
        <v>0</v>
      </c>
      <c r="Q92" s="15">
        <f t="shared" si="38"/>
        <v>0</v>
      </c>
    </row>
    <row r="93" spans="1:17">
      <c r="A93" s="12" t="s">
        <v>52</v>
      </c>
      <c r="B93" s="12" t="s">
        <v>203</v>
      </c>
      <c r="C93" s="13" t="s">
        <v>53</v>
      </c>
      <c r="E93" s="14" t="s">
        <v>32</v>
      </c>
      <c r="F93" s="16"/>
      <c r="G93" s="15">
        <f t="shared" si="36"/>
        <v>0</v>
      </c>
      <c r="H93" s="16"/>
      <c r="I93" s="15">
        <f t="shared" si="36"/>
        <v>0</v>
      </c>
      <c r="J93" s="16"/>
      <c r="K93" s="15">
        <f t="shared" si="34"/>
        <v>0</v>
      </c>
      <c r="L93" s="16"/>
      <c r="M93" s="15">
        <f t="shared" si="36"/>
        <v>0</v>
      </c>
      <c r="N93" s="16"/>
      <c r="O93" s="15">
        <f t="shared" si="36"/>
        <v>0</v>
      </c>
      <c r="P93" s="12">
        <f t="shared" si="33"/>
        <v>0</v>
      </c>
      <c r="Q93" s="15">
        <f t="shared" si="22"/>
        <v>0</v>
      </c>
    </row>
    <row r="94" spans="1:17">
      <c r="A94" s="12" t="s">
        <v>54</v>
      </c>
      <c r="B94" s="12" t="s">
        <v>204</v>
      </c>
      <c r="C94" s="13" t="s">
        <v>133</v>
      </c>
      <c r="E94" s="14" t="s">
        <v>24</v>
      </c>
      <c r="F94" s="24"/>
      <c r="G94" s="15">
        <f t="shared" si="36"/>
        <v>0</v>
      </c>
      <c r="H94" s="24"/>
      <c r="I94" s="15">
        <f t="shared" si="36"/>
        <v>0</v>
      </c>
      <c r="J94" s="24"/>
      <c r="K94" s="15">
        <f t="shared" si="34"/>
        <v>0</v>
      </c>
      <c r="L94" s="24"/>
      <c r="M94" s="15">
        <f t="shared" si="36"/>
        <v>0</v>
      </c>
      <c r="N94" s="24"/>
      <c r="O94" s="15">
        <f t="shared" si="36"/>
        <v>0</v>
      </c>
      <c r="P94" s="12">
        <f t="shared" si="33"/>
        <v>0</v>
      </c>
      <c r="Q94" s="15">
        <f t="shared" si="22"/>
        <v>0</v>
      </c>
    </row>
    <row r="95" spans="1:17">
      <c r="A95" s="12" t="s">
        <v>55</v>
      </c>
      <c r="B95" s="12" t="s">
        <v>205</v>
      </c>
      <c r="C95" s="13" t="s">
        <v>56</v>
      </c>
      <c r="E95" s="14" t="s">
        <v>24</v>
      </c>
      <c r="F95" s="24"/>
      <c r="G95" s="15">
        <f t="shared" si="36"/>
        <v>0</v>
      </c>
      <c r="H95" s="24"/>
      <c r="I95" s="15">
        <f t="shared" si="36"/>
        <v>0</v>
      </c>
      <c r="J95" s="24"/>
      <c r="K95" s="15">
        <f t="shared" si="34"/>
        <v>0</v>
      </c>
      <c r="L95" s="24"/>
      <c r="M95" s="15">
        <f t="shared" si="36"/>
        <v>0</v>
      </c>
      <c r="N95" s="24"/>
      <c r="O95" s="15">
        <f t="shared" si="36"/>
        <v>0</v>
      </c>
      <c r="P95" s="12">
        <f t="shared" si="33"/>
        <v>0</v>
      </c>
      <c r="Q95" s="15">
        <f t="shared" si="22"/>
        <v>0</v>
      </c>
    </row>
    <row r="96" spans="1:17">
      <c r="A96" s="12"/>
      <c r="B96" s="12" t="s">
        <v>206</v>
      </c>
      <c r="C96" s="13" t="s">
        <v>127</v>
      </c>
      <c r="E96" s="14" t="s">
        <v>24</v>
      </c>
      <c r="F96" s="24"/>
      <c r="G96" s="15">
        <f t="shared" si="36"/>
        <v>0</v>
      </c>
      <c r="H96" s="24"/>
      <c r="I96" s="15">
        <f t="shared" si="36"/>
        <v>0</v>
      </c>
      <c r="J96" s="24"/>
      <c r="K96" s="15">
        <f t="shared" si="34"/>
        <v>0</v>
      </c>
      <c r="L96" s="24"/>
      <c r="M96" s="15">
        <f t="shared" si="36"/>
        <v>0</v>
      </c>
      <c r="N96" s="24"/>
      <c r="O96" s="15">
        <f t="shared" si="36"/>
        <v>0</v>
      </c>
      <c r="P96" s="12">
        <f t="shared" si="33"/>
        <v>0</v>
      </c>
      <c r="Q96" s="15">
        <f t="shared" si="22"/>
        <v>0</v>
      </c>
    </row>
    <row r="97" spans="1:19">
      <c r="A97" s="12"/>
      <c r="B97" s="12" t="s">
        <v>207</v>
      </c>
      <c r="C97" s="13" t="s">
        <v>128</v>
      </c>
      <c r="E97" s="14" t="s">
        <v>24</v>
      </c>
      <c r="F97" s="24"/>
      <c r="G97" s="15">
        <f t="shared" si="36"/>
        <v>0</v>
      </c>
      <c r="H97" s="24"/>
      <c r="I97" s="15">
        <f t="shared" si="36"/>
        <v>0</v>
      </c>
      <c r="J97" s="24"/>
      <c r="K97" s="15">
        <f t="shared" si="34"/>
        <v>0</v>
      </c>
      <c r="L97" s="24"/>
      <c r="M97" s="15">
        <f t="shared" si="36"/>
        <v>0</v>
      </c>
      <c r="N97" s="24"/>
      <c r="O97" s="15">
        <f t="shared" si="36"/>
        <v>0</v>
      </c>
      <c r="P97" s="12">
        <f t="shared" si="33"/>
        <v>0</v>
      </c>
      <c r="Q97" s="15">
        <f t="shared" si="22"/>
        <v>0</v>
      </c>
    </row>
    <row r="98" spans="1:19">
      <c r="A98" s="12"/>
      <c r="B98" s="12" t="s">
        <v>208</v>
      </c>
      <c r="C98" s="13" t="s">
        <v>129</v>
      </c>
      <c r="E98" s="14" t="s">
        <v>24</v>
      </c>
      <c r="F98" s="24"/>
      <c r="G98" s="15">
        <f t="shared" si="36"/>
        <v>0</v>
      </c>
      <c r="H98" s="24"/>
      <c r="I98" s="15">
        <f t="shared" si="36"/>
        <v>0</v>
      </c>
      <c r="J98" s="24"/>
      <c r="K98" s="15">
        <f t="shared" si="34"/>
        <v>0</v>
      </c>
      <c r="L98" s="24"/>
      <c r="M98" s="15">
        <f t="shared" si="36"/>
        <v>0</v>
      </c>
      <c r="N98" s="24"/>
      <c r="O98" s="15">
        <f t="shared" si="36"/>
        <v>0</v>
      </c>
      <c r="P98" s="12">
        <f t="shared" si="33"/>
        <v>0</v>
      </c>
      <c r="Q98" s="15">
        <f t="shared" si="22"/>
        <v>0</v>
      </c>
    </row>
    <row r="99" spans="1:19" ht="30">
      <c r="A99" s="12" t="s">
        <v>57</v>
      </c>
      <c r="B99" s="12" t="s">
        <v>209</v>
      </c>
      <c r="C99" s="13" t="s">
        <v>137</v>
      </c>
      <c r="E99" s="14" t="s">
        <v>39</v>
      </c>
      <c r="F99" s="24"/>
      <c r="G99" s="15">
        <f t="shared" si="36"/>
        <v>0</v>
      </c>
      <c r="H99" s="24"/>
      <c r="I99" s="15">
        <f t="shared" si="36"/>
        <v>0</v>
      </c>
      <c r="J99" s="24"/>
      <c r="K99" s="15">
        <f>$D99*J99</f>
        <v>0</v>
      </c>
      <c r="L99" s="24"/>
      <c r="M99" s="15">
        <f t="shared" si="36"/>
        <v>0</v>
      </c>
      <c r="N99" s="24"/>
      <c r="O99" s="15">
        <f t="shared" si="36"/>
        <v>0</v>
      </c>
      <c r="P99" s="12">
        <f t="shared" si="33"/>
        <v>0</v>
      </c>
      <c r="Q99" s="15">
        <f t="shared" si="22"/>
        <v>0</v>
      </c>
    </row>
    <row r="100" spans="1:19">
      <c r="A100" s="12" t="s">
        <v>58</v>
      </c>
      <c r="B100" s="12" t="s">
        <v>210</v>
      </c>
      <c r="C100" s="13" t="s">
        <v>80</v>
      </c>
      <c r="E100" s="14" t="s">
        <v>24</v>
      </c>
      <c r="F100" s="24"/>
      <c r="G100" s="15">
        <f t="shared" si="36"/>
        <v>0</v>
      </c>
      <c r="H100" s="24"/>
      <c r="I100" s="15">
        <f t="shared" si="36"/>
        <v>0</v>
      </c>
      <c r="J100" s="24"/>
      <c r="K100" s="15">
        <f t="shared" si="34"/>
        <v>0</v>
      </c>
      <c r="L100" s="24"/>
      <c r="M100" s="15">
        <f t="shared" si="36"/>
        <v>0</v>
      </c>
      <c r="N100" s="24"/>
      <c r="O100" s="15">
        <f t="shared" si="36"/>
        <v>0</v>
      </c>
      <c r="P100" s="12">
        <f t="shared" si="33"/>
        <v>0</v>
      </c>
      <c r="Q100" s="15">
        <f t="shared" si="22"/>
        <v>0</v>
      </c>
    </row>
    <row r="101" spans="1:19">
      <c r="A101" s="12"/>
      <c r="B101" s="12" t="s">
        <v>211</v>
      </c>
      <c r="C101" s="13" t="s">
        <v>134</v>
      </c>
      <c r="E101" s="14" t="s">
        <v>39</v>
      </c>
      <c r="F101" s="24"/>
      <c r="G101" s="15">
        <f t="shared" si="36"/>
        <v>0</v>
      </c>
      <c r="H101" s="24"/>
      <c r="I101" s="15">
        <f t="shared" si="36"/>
        <v>0</v>
      </c>
      <c r="J101" s="24"/>
      <c r="K101" s="15">
        <f t="shared" si="34"/>
        <v>0</v>
      </c>
      <c r="L101" s="24"/>
      <c r="M101" s="15">
        <f t="shared" si="36"/>
        <v>0</v>
      </c>
      <c r="N101" s="24"/>
      <c r="O101" s="15">
        <f t="shared" si="36"/>
        <v>0</v>
      </c>
      <c r="P101" s="12">
        <f t="shared" si="33"/>
        <v>0</v>
      </c>
      <c r="Q101" s="15">
        <f t="shared" si="22"/>
        <v>0</v>
      </c>
    </row>
    <row r="102" spans="1:19">
      <c r="A102" s="12"/>
      <c r="B102" s="12"/>
      <c r="C102" s="25"/>
      <c r="E102" s="14"/>
      <c r="F102" s="24"/>
      <c r="G102" s="15"/>
      <c r="H102" s="33"/>
      <c r="I102" s="33"/>
      <c r="J102" s="33"/>
      <c r="K102" s="33"/>
      <c r="L102" s="33"/>
      <c r="M102" s="33"/>
      <c r="N102" s="33"/>
      <c r="O102" s="33"/>
      <c r="P102" s="12"/>
      <c r="Q102" s="15"/>
    </row>
    <row r="103" spans="1:19">
      <c r="A103" s="23"/>
      <c r="B103" s="23"/>
      <c r="C103" s="20" t="s">
        <v>59</v>
      </c>
      <c r="D103" s="6"/>
      <c r="E103" s="41"/>
      <c r="F103" s="34"/>
      <c r="G103" s="35">
        <f>SUM(G69:G101)</f>
        <v>0</v>
      </c>
      <c r="H103" s="34"/>
      <c r="I103" s="35">
        <f>SUM(I69:I101)</f>
        <v>0</v>
      </c>
      <c r="J103" s="34"/>
      <c r="K103" s="35">
        <f>SUM(K69:K101)</f>
        <v>0</v>
      </c>
      <c r="L103" s="34"/>
      <c r="M103" s="35">
        <f>SUM(M69:M101)</f>
        <v>0</v>
      </c>
      <c r="N103" s="34"/>
      <c r="O103" s="35">
        <f>SUM(O69:O101)</f>
        <v>0</v>
      </c>
      <c r="P103" s="34"/>
      <c r="Q103" s="35">
        <f>SUM(Q69:Q101)</f>
        <v>0</v>
      </c>
      <c r="S103" s="32">
        <f>SUM(F103:O103)</f>
        <v>0</v>
      </c>
    </row>
    <row r="104" spans="1:19">
      <c r="A104" s="21"/>
      <c r="B104" s="21"/>
      <c r="C104" s="21"/>
      <c r="E104" s="14"/>
      <c r="H104" s="33"/>
      <c r="I104" s="33"/>
      <c r="J104" s="33"/>
      <c r="K104" s="33"/>
      <c r="L104" s="33"/>
      <c r="M104" s="33"/>
      <c r="N104" s="33"/>
      <c r="O104" s="33"/>
      <c r="P104" s="33"/>
      <c r="Q104" s="33"/>
    </row>
    <row r="105" spans="1:19">
      <c r="A105" s="21"/>
      <c r="B105" s="44"/>
      <c r="C105" s="85" t="s">
        <v>130</v>
      </c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7"/>
    </row>
    <row r="106" spans="1:19">
      <c r="A106" s="21"/>
      <c r="B106" s="21"/>
      <c r="C106" s="21" t="str">
        <f>C9</f>
        <v>1 - Préparation</v>
      </c>
      <c r="D106" s="6"/>
      <c r="E106" s="41"/>
      <c r="F106" s="34"/>
      <c r="G106" s="42">
        <f>G19</f>
        <v>0</v>
      </c>
      <c r="H106" s="34"/>
      <c r="I106" s="42">
        <f>I19</f>
        <v>0</v>
      </c>
      <c r="J106" s="34"/>
      <c r="K106" s="42">
        <f>K19</f>
        <v>0</v>
      </c>
      <c r="L106" s="34"/>
      <c r="M106" s="42">
        <f>M19</f>
        <v>0</v>
      </c>
      <c r="N106" s="34"/>
      <c r="O106" s="42">
        <f>O19</f>
        <v>0</v>
      </c>
      <c r="P106" s="34"/>
      <c r="Q106" s="42">
        <f>Q19</f>
        <v>0</v>
      </c>
    </row>
    <row r="107" spans="1:19">
      <c r="A107" s="21"/>
      <c r="B107" s="21"/>
      <c r="C107" s="21"/>
      <c r="D107" s="6"/>
      <c r="E107" s="41"/>
      <c r="F107" s="34"/>
      <c r="G107" s="43"/>
      <c r="H107" s="34"/>
      <c r="I107" s="43"/>
      <c r="J107" s="34"/>
      <c r="K107" s="43"/>
      <c r="L107" s="34"/>
      <c r="M107" s="43"/>
      <c r="N107" s="34"/>
      <c r="O107" s="43"/>
      <c r="P107" s="34"/>
      <c r="Q107" s="43"/>
    </row>
    <row r="108" spans="1:19">
      <c r="A108" s="21"/>
      <c r="B108" s="21"/>
      <c r="C108" s="21" t="str">
        <f>C21</f>
        <v>2 -Travaux préparatoires - Démolitions</v>
      </c>
      <c r="D108" s="6"/>
      <c r="E108" s="41"/>
      <c r="F108" s="34"/>
      <c r="G108" s="42">
        <f>G43</f>
        <v>0</v>
      </c>
      <c r="H108" s="34"/>
      <c r="I108" s="42">
        <f>I43</f>
        <v>0</v>
      </c>
      <c r="J108" s="34"/>
      <c r="K108" s="42">
        <f>K43</f>
        <v>0</v>
      </c>
      <c r="L108" s="34"/>
      <c r="M108" s="42">
        <f>M43</f>
        <v>0</v>
      </c>
      <c r="N108" s="34"/>
      <c r="O108" s="42">
        <f>O43</f>
        <v>0</v>
      </c>
      <c r="P108" s="34"/>
      <c r="Q108" s="42">
        <f>Q43</f>
        <v>0</v>
      </c>
    </row>
    <row r="109" spans="1:19">
      <c r="A109" s="21"/>
      <c r="B109" s="21"/>
      <c r="C109" s="21"/>
      <c r="D109" s="6"/>
      <c r="E109" s="41"/>
      <c r="F109" s="34"/>
      <c r="G109" s="43"/>
      <c r="H109" s="34"/>
      <c r="I109" s="43"/>
      <c r="J109" s="34"/>
      <c r="K109" s="43"/>
      <c r="L109" s="34"/>
      <c r="M109" s="43"/>
      <c r="N109" s="34"/>
      <c r="O109" s="43"/>
      <c r="P109" s="34"/>
      <c r="Q109" s="43"/>
    </row>
    <row r="110" spans="1:19">
      <c r="A110" s="21"/>
      <c r="B110" s="21"/>
      <c r="C110" s="21" t="str">
        <f>C45</f>
        <v>3 - Travaux de Voirie</v>
      </c>
      <c r="D110" s="6"/>
      <c r="E110" s="41"/>
      <c r="F110" s="34"/>
      <c r="G110" s="42">
        <f>G66</f>
        <v>0</v>
      </c>
      <c r="H110" s="34"/>
      <c r="I110" s="42">
        <f>I66</f>
        <v>0</v>
      </c>
      <c r="J110" s="34"/>
      <c r="K110" s="42">
        <f>K66</f>
        <v>0</v>
      </c>
      <c r="L110" s="34"/>
      <c r="M110" s="42">
        <f>M66</f>
        <v>0</v>
      </c>
      <c r="N110" s="34"/>
      <c r="O110" s="42">
        <f>O66</f>
        <v>0</v>
      </c>
      <c r="P110" s="34"/>
      <c r="Q110" s="42">
        <f>Q66</f>
        <v>0</v>
      </c>
    </row>
    <row r="111" spans="1:19">
      <c r="A111" s="21"/>
      <c r="B111" s="21"/>
      <c r="C111" s="21"/>
      <c r="D111" s="6"/>
      <c r="E111" s="41"/>
      <c r="F111" s="34"/>
      <c r="G111" s="43"/>
      <c r="H111" s="34"/>
      <c r="I111" s="43"/>
      <c r="J111" s="34"/>
      <c r="K111" s="43"/>
      <c r="L111" s="34"/>
      <c r="M111" s="43"/>
      <c r="N111" s="34"/>
      <c r="O111" s="43"/>
      <c r="P111" s="34"/>
      <c r="Q111" s="43"/>
    </row>
    <row r="112" spans="1:19">
      <c r="A112" s="21"/>
      <c r="B112" s="21"/>
      <c r="C112" s="21" t="str">
        <f>C68</f>
        <v xml:space="preserve">4 - Divers Réseaux </v>
      </c>
      <c r="D112" s="6"/>
      <c r="E112" s="41"/>
      <c r="F112" s="34"/>
      <c r="G112" s="42">
        <f>G103</f>
        <v>0</v>
      </c>
      <c r="H112" s="34"/>
      <c r="I112" s="42">
        <f t="shared" ref="I112" si="39">I103</f>
        <v>0</v>
      </c>
      <c r="J112" s="34"/>
      <c r="K112" s="42">
        <f t="shared" ref="K112" si="40">K103</f>
        <v>0</v>
      </c>
      <c r="L112" s="34"/>
      <c r="M112" s="42">
        <f t="shared" ref="M112" si="41">M103</f>
        <v>0</v>
      </c>
      <c r="N112" s="34"/>
      <c r="O112" s="42">
        <f t="shared" ref="O112" si="42">O103</f>
        <v>0</v>
      </c>
      <c r="P112" s="34"/>
      <c r="Q112" s="42">
        <f t="shared" ref="Q112" si="43">Q103</f>
        <v>0</v>
      </c>
    </row>
    <row r="113" spans="1:17">
      <c r="A113" s="7"/>
      <c r="B113" s="7"/>
      <c r="C113" s="26"/>
      <c r="E113" s="14"/>
      <c r="H113" s="33"/>
      <c r="I113" s="33"/>
      <c r="J113" s="33"/>
      <c r="K113" s="33"/>
      <c r="L113" s="33"/>
      <c r="M113" s="33"/>
      <c r="N113" s="33"/>
      <c r="O113" s="33"/>
      <c r="P113" s="33"/>
      <c r="Q113" s="33"/>
    </row>
    <row r="114" spans="1:17" ht="15.75">
      <c r="A114" s="27" t="s">
        <v>142</v>
      </c>
      <c r="B114" s="83" t="s">
        <v>144</v>
      </c>
      <c r="C114" s="84"/>
      <c r="D114" s="28"/>
      <c r="E114" s="36"/>
      <c r="F114" s="36"/>
      <c r="G114" s="37">
        <f>G19+G43+G66+G103</f>
        <v>0</v>
      </c>
      <c r="H114" s="36"/>
      <c r="I114" s="37">
        <f>I19+I43+I66+I103</f>
        <v>0</v>
      </c>
      <c r="J114" s="36"/>
      <c r="K114" s="37">
        <f>K19+K43+K66+K103</f>
        <v>0</v>
      </c>
      <c r="L114" s="36"/>
      <c r="M114" s="37">
        <f>M19+M43+M66+M103</f>
        <v>0</v>
      </c>
      <c r="N114" s="36"/>
      <c r="O114" s="37">
        <f>O19+O43+O66+O103</f>
        <v>0</v>
      </c>
      <c r="P114" s="36"/>
      <c r="Q114" s="37">
        <f>Q19+Q43+Q66+Q103</f>
        <v>0</v>
      </c>
    </row>
    <row r="115" spans="1:17">
      <c r="G115" s="12"/>
      <c r="H115" s="12"/>
      <c r="I115" s="12"/>
      <c r="J115" s="12"/>
      <c r="K115" s="12"/>
      <c r="L115" s="12"/>
      <c r="M115" s="12"/>
      <c r="N115" s="12"/>
      <c r="O115" s="12"/>
      <c r="P115" s="33"/>
      <c r="Q115" s="33"/>
    </row>
    <row r="116" spans="1:17" ht="15.75">
      <c r="A116" s="27" t="s">
        <v>143</v>
      </c>
      <c r="B116" s="83" t="s">
        <v>143</v>
      </c>
      <c r="C116" s="84"/>
      <c r="D116" s="28"/>
      <c r="E116" s="36"/>
      <c r="F116" s="36"/>
      <c r="G116" s="37">
        <f>G114*0.2</f>
        <v>0</v>
      </c>
      <c r="H116" s="36"/>
      <c r="I116" s="37">
        <f t="shared" ref="I116" si="44">I114*0.2</f>
        <v>0</v>
      </c>
      <c r="J116" s="36"/>
      <c r="K116" s="37">
        <f t="shared" ref="K116" si="45">K114*0.2</f>
        <v>0</v>
      </c>
      <c r="L116" s="36"/>
      <c r="M116" s="37">
        <f t="shared" ref="M116" si="46">M114*0.2</f>
        <v>0</v>
      </c>
      <c r="N116" s="36"/>
      <c r="O116" s="37">
        <f t="shared" ref="O116" si="47">O114*0.2</f>
        <v>0</v>
      </c>
      <c r="P116" s="36"/>
      <c r="Q116" s="37">
        <f>Q114*0.2</f>
        <v>0</v>
      </c>
    </row>
    <row r="117" spans="1:17">
      <c r="G117" s="12"/>
      <c r="H117" s="12"/>
      <c r="I117" s="12"/>
      <c r="J117" s="12"/>
      <c r="K117" s="12"/>
      <c r="L117" s="12"/>
      <c r="M117" s="12"/>
      <c r="N117" s="12"/>
      <c r="O117" s="12"/>
      <c r="P117" s="33"/>
      <c r="Q117" s="33"/>
    </row>
    <row r="118" spans="1:17" ht="15.75">
      <c r="A118" s="27" t="s">
        <v>60</v>
      </c>
      <c r="B118" s="83" t="s">
        <v>145</v>
      </c>
      <c r="C118" s="84"/>
      <c r="D118" s="28"/>
      <c r="E118" s="36"/>
      <c r="F118" s="36"/>
      <c r="G118" s="39">
        <f>SUM(G114:G116)</f>
        <v>0</v>
      </c>
      <c r="H118" s="36"/>
      <c r="I118" s="39">
        <f t="shared" ref="I118" si="48">SUM(I114:I116)</f>
        <v>0</v>
      </c>
      <c r="J118" s="36"/>
      <c r="K118" s="39">
        <f t="shared" ref="K118" si="49">SUM(K114:K116)</f>
        <v>0</v>
      </c>
      <c r="L118" s="36"/>
      <c r="M118" s="39">
        <f t="shared" ref="M118" si="50">SUM(M114:M116)</f>
        <v>0</v>
      </c>
      <c r="N118" s="36"/>
      <c r="O118" s="39">
        <f t="shared" ref="O118" si="51">SUM(O114:O116)</f>
        <v>0</v>
      </c>
      <c r="P118" s="36"/>
      <c r="Q118" s="37">
        <f>SUM(Q114:Q117)</f>
        <v>0</v>
      </c>
    </row>
    <row r="119" spans="1:17">
      <c r="G119" s="12"/>
      <c r="I119" s="38" t="s">
        <v>67</v>
      </c>
    </row>
    <row r="121" spans="1:17">
      <c r="D121" s="29"/>
      <c r="E121" s="33"/>
    </row>
    <row r="122" spans="1:17">
      <c r="D122" s="29"/>
      <c r="E122" s="33"/>
    </row>
    <row r="123" spans="1:17">
      <c r="D123" s="29"/>
      <c r="E123" s="33"/>
    </row>
    <row r="124" spans="1:17">
      <c r="D124" s="29"/>
      <c r="E124" s="33"/>
    </row>
    <row r="125" spans="1:17">
      <c r="D125" s="29"/>
      <c r="E125" s="33"/>
    </row>
    <row r="126" spans="1:17">
      <c r="D126" s="29"/>
      <c r="E126" s="33"/>
    </row>
    <row r="127" spans="1:17">
      <c r="D127" s="29"/>
      <c r="E127" s="33"/>
    </row>
    <row r="128" spans="1:17">
      <c r="D128" s="29"/>
      <c r="E128" s="33"/>
    </row>
    <row r="129" spans="4:5">
      <c r="D129" s="29"/>
      <c r="E129" s="33"/>
    </row>
    <row r="130" spans="4:5">
      <c r="D130" s="29"/>
      <c r="E130" s="33"/>
    </row>
    <row r="131" spans="4:5">
      <c r="D131" s="29"/>
      <c r="E131" s="33"/>
    </row>
    <row r="132" spans="4:5">
      <c r="D132" s="29"/>
      <c r="E132" s="33"/>
    </row>
    <row r="133" spans="4:5">
      <c r="D133" s="29"/>
      <c r="E133" s="33"/>
    </row>
    <row r="134" spans="4:5">
      <c r="D134" s="29"/>
      <c r="E134" s="33"/>
    </row>
    <row r="135" spans="4:5">
      <c r="D135" s="29"/>
      <c r="E135" s="33"/>
    </row>
    <row r="136" spans="4:5">
      <c r="D136" s="29"/>
      <c r="E136" s="33"/>
    </row>
    <row r="137" spans="4:5">
      <c r="D137" s="29"/>
      <c r="E137" s="33"/>
    </row>
    <row r="138" spans="4:5">
      <c r="D138" s="29"/>
      <c r="E138" s="33"/>
    </row>
    <row r="139" spans="4:5">
      <c r="D139" s="29"/>
      <c r="E139" s="33"/>
    </row>
    <row r="140" spans="4:5">
      <c r="D140" s="29"/>
      <c r="E140" s="33"/>
    </row>
  </sheetData>
  <mergeCells count="20">
    <mergeCell ref="N4:O4"/>
    <mergeCell ref="A1:Q2"/>
    <mergeCell ref="B3:C3"/>
    <mergeCell ref="P3:Q3"/>
    <mergeCell ref="F3:G3"/>
    <mergeCell ref="H3:I3"/>
    <mergeCell ref="J3:K3"/>
    <mergeCell ref="L3:M3"/>
    <mergeCell ref="N3:O3"/>
    <mergeCell ref="P4:Q4"/>
    <mergeCell ref="D4:E4"/>
    <mergeCell ref="F4:G4"/>
    <mergeCell ref="H4:I4"/>
    <mergeCell ref="J4:K4"/>
    <mergeCell ref="L4:M4"/>
    <mergeCell ref="B114:C114"/>
    <mergeCell ref="B116:C116"/>
    <mergeCell ref="B118:C118"/>
    <mergeCell ref="C105:Q105"/>
    <mergeCell ref="A5:C5"/>
  </mergeCells>
  <phoneticPr fontId="11" type="noConversion"/>
  <pageMargins left="0.7" right="0.7" top="0.75" bottom="0.75" header="0.3" footer="0.3"/>
  <pageSetup scale="46" fitToHeight="0" orientation="landscape" r:id="rId1"/>
  <colBreaks count="1" manualBreakCount="1">
    <brk id="18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RECAP</vt:lpstr>
      <vt:lpstr>DPGF LOT 7</vt:lpstr>
      <vt:lpstr>'DPGF LOT 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TEIXEIRA</dc:creator>
  <cp:lastModifiedBy>CASTARRAINGTS Eva</cp:lastModifiedBy>
  <cp:lastPrinted>2025-03-17T15:48:10Z</cp:lastPrinted>
  <dcterms:created xsi:type="dcterms:W3CDTF">2023-02-23T10:23:40Z</dcterms:created>
  <dcterms:modified xsi:type="dcterms:W3CDTF">2025-07-29T13:58:14Z</dcterms:modified>
</cp:coreProperties>
</file>